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60" yWindow="-120" windowWidth="12360" windowHeight="7995"/>
  </bookViews>
  <sheets>
    <sheet name="入力表" sheetId="1" r:id="rId1"/>
    <sheet name="統計" sheetId="2" state="hidden" r:id="rId2"/>
  </sheets>
  <definedNames>
    <definedName name="_xlnm._FilterDatabase" localSheetId="1" hidden="1">統計!$G$2:$J$159</definedName>
    <definedName name="_xlnm.Print_Area" localSheetId="0">入力表!$A$1:$L$95</definedName>
  </definedNames>
  <calcPr calcId="125725"/>
</workbook>
</file>

<file path=xl/calcChain.xml><?xml version="1.0" encoding="utf-8"?>
<calcChain xmlns="http://schemas.openxmlformats.org/spreadsheetml/2006/main">
  <c r="L52" i="1"/>
  <c r="L29"/>
  <c r="D2" i="2"/>
  <c r="F2" s="1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9"/>
  <c r="D8"/>
  <c r="D11"/>
  <c r="D10"/>
  <c r="D7"/>
  <c r="D6"/>
  <c r="D5"/>
  <c r="D4"/>
  <c r="D3"/>
  <c r="A66" i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H3" i="2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A91" i="1" l="1"/>
  <c r="A92" s="1"/>
  <c r="A93" s="1"/>
  <c r="A94" s="1"/>
  <c r="A2" i="2"/>
  <c r="G2"/>
  <c r="F3" s="1"/>
  <c r="G3" s="1"/>
  <c r="F4" s="1"/>
  <c r="G4" s="1"/>
  <c r="E50"/>
  <c r="E66"/>
  <c r="E74"/>
  <c r="E82"/>
  <c r="E90"/>
  <c r="E106"/>
  <c r="E114"/>
  <c r="E130"/>
  <c r="E139"/>
  <c r="E146"/>
  <c r="E154"/>
  <c r="E12"/>
  <c r="E45"/>
  <c r="E73"/>
  <c r="E81"/>
  <c r="E93"/>
  <c r="E113"/>
  <c r="E129"/>
  <c r="E137"/>
  <c r="E145"/>
  <c r="E2"/>
  <c r="E6"/>
  <c r="E10"/>
  <c r="E18"/>
  <c r="E22"/>
  <c r="E26"/>
  <c r="E30"/>
  <c r="E34"/>
  <c r="E38"/>
  <c r="E42"/>
  <c r="E47"/>
  <c r="E51"/>
  <c r="E55"/>
  <c r="E58"/>
  <c r="E62"/>
  <c r="E67"/>
  <c r="E71"/>
  <c r="E75"/>
  <c r="E79"/>
  <c r="E91"/>
  <c r="E95"/>
  <c r="E103"/>
  <c r="E107"/>
  <c r="E111"/>
  <c r="E127"/>
  <c r="E131"/>
  <c r="E135"/>
  <c r="E138"/>
  <c r="E143"/>
  <c r="E147"/>
  <c r="E151"/>
  <c r="E155"/>
  <c r="E46"/>
  <c r="E54"/>
  <c r="E70"/>
  <c r="E78"/>
  <c r="E110"/>
  <c r="E134"/>
  <c r="E142"/>
  <c r="E150"/>
  <c r="E8"/>
  <c r="E77"/>
  <c r="E89"/>
  <c r="E97"/>
  <c r="E133"/>
  <c r="E141"/>
  <c r="E3"/>
  <c r="E7"/>
  <c r="E11"/>
  <c r="E15"/>
  <c r="E19"/>
  <c r="E23"/>
  <c r="E27"/>
  <c r="E31"/>
  <c r="E35"/>
  <c r="E39"/>
  <c r="E43"/>
  <c r="E59"/>
  <c r="E63"/>
  <c r="E88"/>
  <c r="E92"/>
  <c r="E96"/>
  <c r="E99"/>
  <c r="E104"/>
  <c r="E112"/>
  <c r="E156"/>
  <c r="E5"/>
  <c r="E13"/>
  <c r="E21"/>
  <c r="E41"/>
  <c r="E4"/>
  <c r="E16"/>
  <c r="E20"/>
  <c r="E24"/>
  <c r="E28"/>
  <c r="E32"/>
  <c r="E36"/>
  <c r="E40"/>
  <c r="E44"/>
  <c r="E48"/>
  <c r="E52"/>
  <c r="E56"/>
  <c r="E60"/>
  <c r="E64"/>
  <c r="E68"/>
  <c r="E72"/>
  <c r="E76"/>
  <c r="E80"/>
  <c r="E84"/>
  <c r="E108"/>
  <c r="E116"/>
  <c r="E120"/>
  <c r="E124"/>
  <c r="E128"/>
  <c r="E132"/>
  <c r="E140"/>
  <c r="E144"/>
  <c r="E148"/>
  <c r="E152"/>
  <c r="E14"/>
  <c r="E86"/>
  <c r="E94"/>
  <c r="E98"/>
  <c r="E102"/>
  <c r="E118"/>
  <c r="E122"/>
  <c r="E126"/>
  <c r="E158"/>
  <c r="E9"/>
  <c r="E17"/>
  <c r="E25"/>
  <c r="E29"/>
  <c r="E33"/>
  <c r="E37"/>
  <c r="E49"/>
  <c r="E53"/>
  <c r="E57"/>
  <c r="E61"/>
  <c r="E65"/>
  <c r="E69"/>
  <c r="E85"/>
  <c r="E101"/>
  <c r="E105"/>
  <c r="E109"/>
  <c r="E117"/>
  <c r="E121"/>
  <c r="E125"/>
  <c r="E149"/>
  <c r="E153"/>
  <c r="E157"/>
  <c r="E100"/>
  <c r="E136"/>
  <c r="E83"/>
  <c r="E87"/>
  <c r="E115"/>
  <c r="E119"/>
  <c r="E123"/>
  <c r="E159"/>
  <c r="D161"/>
  <c r="G53" i="1" s="1"/>
  <c r="L53" l="1"/>
  <c r="F5" i="2"/>
  <c r="A5" s="1"/>
  <c r="A3"/>
  <c r="G5" l="1"/>
  <c r="F6" s="1"/>
  <c r="A6" s="1"/>
  <c r="A4"/>
  <c r="G6" l="1"/>
  <c r="F7" l="1"/>
  <c r="A7" s="1"/>
  <c r="G7" l="1"/>
  <c r="F8" s="1"/>
  <c r="G8" l="1"/>
  <c r="A8"/>
  <c r="F9" l="1"/>
  <c r="A9" s="1"/>
  <c r="G9" l="1"/>
  <c r="F10" s="1"/>
  <c r="G10" l="1"/>
  <c r="A10"/>
  <c r="F11" l="1"/>
  <c r="A11" s="1"/>
  <c r="G11" l="1"/>
  <c r="F12" s="1"/>
  <c r="A12" s="1"/>
  <c r="G12" l="1"/>
  <c r="G13" l="1"/>
  <c r="F13"/>
  <c r="A13" s="1"/>
  <c r="F14" l="1"/>
  <c r="A14" s="1"/>
  <c r="F16"/>
  <c r="A16" s="1"/>
  <c r="G14" l="1"/>
  <c r="F15" s="1"/>
  <c r="G15" s="1"/>
  <c r="G16" s="1"/>
  <c r="A15" l="1"/>
  <c r="F17"/>
  <c r="A17" s="1"/>
  <c r="G17" l="1"/>
  <c r="F18" l="1"/>
  <c r="A18" s="1"/>
  <c r="G18" l="1"/>
  <c r="F19" l="1"/>
  <c r="A19" s="1"/>
  <c r="G19" l="1"/>
  <c r="F20" l="1"/>
  <c r="A20" s="1"/>
  <c r="G20" l="1"/>
  <c r="F21" s="1"/>
  <c r="A21" s="1"/>
  <c r="G21" l="1"/>
  <c r="F22" l="1"/>
  <c r="A22" s="1"/>
  <c r="G22" l="1"/>
  <c r="F23" s="1"/>
  <c r="A23" s="1"/>
  <c r="G23" l="1"/>
  <c r="F24" s="1"/>
  <c r="A24" s="1"/>
  <c r="G24" l="1"/>
  <c r="F25"/>
  <c r="A25" s="1"/>
  <c r="G25" l="1"/>
  <c r="F26" l="1"/>
  <c r="A26" s="1"/>
  <c r="G26" l="1"/>
  <c r="F27" l="1"/>
  <c r="A27" s="1"/>
  <c r="G27" l="1"/>
  <c r="F28" l="1"/>
  <c r="A28" s="1"/>
  <c r="G28" l="1"/>
  <c r="G29" l="1"/>
  <c r="F30" s="1"/>
  <c r="A30" s="1"/>
  <c r="F29"/>
  <c r="A29" s="1"/>
  <c r="G30" l="1"/>
  <c r="G31" s="1"/>
  <c r="F31"/>
  <c r="A31" s="1"/>
  <c r="G32" l="1"/>
  <c r="F32"/>
  <c r="A32" s="1"/>
  <c r="G33" l="1"/>
  <c r="F33"/>
  <c r="A33" s="1"/>
  <c r="F34" l="1"/>
  <c r="A34" s="1"/>
  <c r="G34" l="1"/>
  <c r="F35" l="1"/>
  <c r="A35" s="1"/>
  <c r="G35" l="1"/>
  <c r="F37"/>
  <c r="A37" s="1"/>
  <c r="F36" l="1"/>
  <c r="A36" s="1"/>
  <c r="G36" l="1"/>
  <c r="G37" s="1"/>
  <c r="F38" s="1"/>
  <c r="F39"/>
  <c r="A39" s="1"/>
  <c r="A38" l="1"/>
  <c r="G38"/>
  <c r="G39" s="1"/>
  <c r="F40" s="1"/>
  <c r="A40" s="1"/>
  <c r="G40" l="1"/>
  <c r="F41" s="1"/>
  <c r="A41" s="1"/>
  <c r="G41" l="1"/>
  <c r="F42" s="1"/>
  <c r="A42" s="1"/>
  <c r="G42" l="1"/>
  <c r="F43" l="1"/>
  <c r="A43" s="1"/>
  <c r="G43" l="1"/>
  <c r="F44" l="1"/>
  <c r="A44" s="1"/>
  <c r="F46"/>
  <c r="A46" s="1"/>
  <c r="G44" l="1"/>
  <c r="F45" l="1"/>
  <c r="A45" s="1"/>
  <c r="F47"/>
  <c r="A47" s="1"/>
  <c r="G45" l="1"/>
  <c r="G46" s="1"/>
  <c r="G47" s="1"/>
  <c r="F48"/>
  <c r="A48" s="1"/>
  <c r="G48" l="1"/>
  <c r="F49" l="1"/>
  <c r="A49" s="1"/>
  <c r="G49" l="1"/>
  <c r="F50" s="1"/>
  <c r="A50" l="1"/>
  <c r="G50"/>
  <c r="F51" l="1"/>
  <c r="A51" s="1"/>
  <c r="G51" l="1"/>
  <c r="G52" l="1"/>
  <c r="F53" s="1"/>
  <c r="A53" s="1"/>
  <c r="F52"/>
  <c r="A52" s="1"/>
  <c r="G53" l="1"/>
  <c r="F54" s="1"/>
  <c r="A54" s="1"/>
  <c r="G54" l="1"/>
  <c r="F55" s="1"/>
  <c r="A55" s="1"/>
  <c r="G55" l="1"/>
  <c r="F56" l="1"/>
  <c r="A56" s="1"/>
  <c r="G56" l="1"/>
  <c r="F57" l="1"/>
  <c r="A57" s="1"/>
  <c r="F58"/>
  <c r="A58" s="1"/>
  <c r="G57" l="1"/>
  <c r="G58" s="1"/>
  <c r="F59" l="1"/>
  <c r="A59" s="1"/>
  <c r="G59" l="1"/>
  <c r="F60"/>
  <c r="A60" s="1"/>
  <c r="G60" l="1"/>
  <c r="F61" l="1"/>
  <c r="A61" s="1"/>
  <c r="G61" l="1"/>
  <c r="F62" l="1"/>
  <c r="A62" s="1"/>
  <c r="G62" l="1"/>
  <c r="F63" l="1"/>
  <c r="A63" s="1"/>
  <c r="G63" l="1"/>
  <c r="F64" l="1"/>
  <c r="A64" s="1"/>
  <c r="G64" l="1"/>
  <c r="F65" l="1"/>
  <c r="A65" s="1"/>
  <c r="G65" l="1"/>
  <c r="F66" l="1"/>
  <c r="A66" s="1"/>
  <c r="G66" l="1"/>
  <c r="F67" l="1"/>
  <c r="A67" s="1"/>
  <c r="G67" l="1"/>
  <c r="F68" s="1"/>
  <c r="F70"/>
  <c r="A70" s="1"/>
  <c r="A68" l="1"/>
  <c r="G68"/>
  <c r="F69" s="1"/>
  <c r="F71"/>
  <c r="A71" s="1"/>
  <c r="A69" l="1"/>
  <c r="G69"/>
  <c r="G70" s="1"/>
  <c r="G71" s="1"/>
  <c r="G72" l="1"/>
  <c r="F73" s="1"/>
  <c r="A73" s="1"/>
  <c r="F72"/>
  <c r="A72" s="1"/>
  <c r="G73" l="1"/>
  <c r="F74" s="1"/>
  <c r="A74" l="1"/>
  <c r="G74"/>
  <c r="F75"/>
  <c r="A75" s="1"/>
  <c r="G75" l="1"/>
  <c r="F76" s="1"/>
  <c r="A76" s="1"/>
  <c r="G76" l="1"/>
  <c r="F77" l="1"/>
  <c r="A77" s="1"/>
  <c r="G77" l="1"/>
  <c r="F78" s="1"/>
  <c r="A78" s="1"/>
  <c r="F79"/>
  <c r="A79" s="1"/>
  <c r="G78" l="1"/>
  <c r="G79" s="1"/>
  <c r="F80" l="1"/>
  <c r="A80" s="1"/>
  <c r="G80" l="1"/>
  <c r="F81" l="1"/>
  <c r="A81" s="1"/>
  <c r="G81" l="1"/>
  <c r="F82" l="1"/>
  <c r="A82" s="1"/>
  <c r="F83"/>
  <c r="A83" s="1"/>
  <c r="G82" l="1"/>
  <c r="G83" s="1"/>
  <c r="F84" l="1"/>
  <c r="A84" s="1"/>
  <c r="F85"/>
  <c r="A85" s="1"/>
  <c r="G84" l="1"/>
  <c r="G85" s="1"/>
  <c r="F86" l="1"/>
  <c r="A86" s="1"/>
  <c r="G86" l="1"/>
  <c r="F87" l="1"/>
  <c r="A87" s="1"/>
  <c r="G87"/>
  <c r="F88" s="1"/>
  <c r="A88" l="1"/>
  <c r="G88"/>
  <c r="F89" l="1"/>
  <c r="A89" s="1"/>
  <c r="G89" l="1"/>
  <c r="F90" s="1"/>
  <c r="G90" s="1"/>
  <c r="F91" l="1"/>
  <c r="A91" s="1"/>
  <c r="A90"/>
  <c r="G91" l="1"/>
  <c r="F92" s="1"/>
  <c r="A92" s="1"/>
  <c r="F94"/>
  <c r="A94" s="1"/>
  <c r="G92" l="1"/>
  <c r="F93" s="1"/>
  <c r="A93" s="1"/>
  <c r="G93" l="1"/>
  <c r="G94" s="1"/>
  <c r="F95"/>
  <c r="A95" s="1"/>
  <c r="G95" l="1"/>
  <c r="G96" l="1"/>
  <c r="F96"/>
  <c r="A96" s="1"/>
  <c r="G97" l="1"/>
  <c r="F97"/>
  <c r="A97" s="1"/>
  <c r="F98" l="1"/>
  <c r="A98" s="1"/>
  <c r="G98" l="1"/>
  <c r="F99" s="1"/>
  <c r="A99" s="1"/>
  <c r="G99" l="1"/>
  <c r="F100" s="1"/>
  <c r="A100" s="1"/>
  <c r="G100" l="1"/>
  <c r="F101" s="1"/>
  <c r="A101" s="1"/>
  <c r="G101" l="1"/>
  <c r="F102" s="1"/>
  <c r="A102" s="1"/>
  <c r="G102" l="1"/>
  <c r="F103" s="1"/>
  <c r="A103" s="1"/>
  <c r="G103" l="1"/>
  <c r="F104" s="1"/>
  <c r="A104" s="1"/>
  <c r="G104" l="1"/>
  <c r="F105" s="1"/>
  <c r="A105" s="1"/>
  <c r="G105" l="1"/>
  <c r="F106" s="1"/>
  <c r="A106" s="1"/>
  <c r="G106" l="1"/>
  <c r="F107" s="1"/>
  <c r="A107" s="1"/>
  <c r="G107" l="1"/>
  <c r="F108" s="1"/>
  <c r="A108" s="1"/>
  <c r="G108" l="1"/>
  <c r="F109"/>
  <c r="A109" s="1"/>
  <c r="F110"/>
  <c r="A110" s="1"/>
  <c r="G109" l="1"/>
  <c r="G110" s="1"/>
  <c r="G111" s="1"/>
  <c r="F111"/>
  <c r="A111" s="1"/>
  <c r="F112" l="1"/>
  <c r="A112" s="1"/>
  <c r="G112" l="1"/>
  <c r="F113" l="1"/>
  <c r="A113" s="1"/>
  <c r="G113" l="1"/>
  <c r="G114" l="1"/>
  <c r="F114"/>
  <c r="A114" s="1"/>
  <c r="F115" l="1"/>
  <c r="A115" s="1"/>
  <c r="G115" l="1"/>
  <c r="F116" l="1"/>
  <c r="A116" s="1"/>
  <c r="F117"/>
  <c r="A117" s="1"/>
  <c r="G116" l="1"/>
  <c r="G117" s="1"/>
  <c r="G118" s="1"/>
  <c r="F118"/>
  <c r="A118" s="1"/>
  <c r="G119" l="1"/>
  <c r="F119"/>
  <c r="A119" s="1"/>
  <c r="G120" l="1"/>
  <c r="F120"/>
  <c r="A120" s="1"/>
  <c r="G121" l="1"/>
  <c r="F121"/>
  <c r="A121" s="1"/>
  <c r="G122" l="1"/>
  <c r="F122"/>
  <c r="A122" s="1"/>
  <c r="F123" l="1"/>
  <c r="A123" s="1"/>
  <c r="F124"/>
  <c r="A124" s="1"/>
  <c r="G123" l="1"/>
  <c r="G124" s="1"/>
  <c r="F125" l="1"/>
  <c r="A125" s="1"/>
  <c r="G125" l="1"/>
  <c r="F126" l="1"/>
  <c r="A126" s="1"/>
  <c r="G126" l="1"/>
  <c r="G127" l="1"/>
  <c r="F127"/>
  <c r="A127" s="1"/>
  <c r="F128" l="1"/>
  <c r="A128" s="1"/>
  <c r="G128" l="1"/>
  <c r="F129" s="1"/>
  <c r="G129" l="1"/>
  <c r="F130" s="1"/>
  <c r="A129"/>
  <c r="A130" l="1"/>
  <c r="G130"/>
  <c r="F131" s="1"/>
  <c r="G131" l="1"/>
  <c r="F132" s="1"/>
  <c r="A131"/>
  <c r="A132" l="1"/>
  <c r="G132"/>
  <c r="F133" s="1"/>
  <c r="G133" l="1"/>
  <c r="A133"/>
  <c r="F134" l="1"/>
  <c r="A134" s="1"/>
  <c r="F135"/>
  <c r="A135" s="1"/>
  <c r="G134" l="1"/>
  <c r="G135" s="1"/>
  <c r="G136" l="1"/>
  <c r="F136"/>
  <c r="A136" s="1"/>
  <c r="F137" l="1"/>
  <c r="A137" s="1"/>
  <c r="G137" l="1"/>
  <c r="G138" l="1"/>
  <c r="F138"/>
  <c r="A138" s="1"/>
  <c r="G139" l="1"/>
  <c r="F139"/>
  <c r="A139" s="1"/>
  <c r="G140" l="1"/>
  <c r="F140"/>
  <c r="A140" s="1"/>
  <c r="F141" l="1"/>
  <c r="A141" s="1"/>
  <c r="F142"/>
  <c r="A142" s="1"/>
  <c r="G141" l="1"/>
  <c r="G142" s="1"/>
  <c r="F143" l="1"/>
  <c r="A143" s="1"/>
  <c r="G143" l="1"/>
  <c r="F144" l="1"/>
  <c r="A144" s="1"/>
  <c r="G144" l="1"/>
  <c r="F145" l="1"/>
  <c r="A145" s="1"/>
  <c r="G145" l="1"/>
  <c r="F146" l="1"/>
  <c r="A146" s="1"/>
  <c r="G146" l="1"/>
  <c r="G147" l="1"/>
  <c r="F147"/>
  <c r="A147" s="1"/>
  <c r="F148" l="1"/>
  <c r="A148" s="1"/>
  <c r="F149"/>
  <c r="A149" s="1"/>
  <c r="G148" l="1"/>
  <c r="G149" s="1"/>
  <c r="G150" l="1"/>
  <c r="F150"/>
  <c r="A150" s="1"/>
  <c r="F151" l="1"/>
  <c r="A151" s="1"/>
  <c r="G151" l="1"/>
  <c r="F152" l="1"/>
  <c r="A152" s="1"/>
  <c r="G152" l="1"/>
  <c r="G153" l="1"/>
  <c r="F153"/>
  <c r="A153" s="1"/>
  <c r="G154" l="1"/>
  <c r="F155" s="1"/>
  <c r="F154"/>
  <c r="A154" s="1"/>
  <c r="A155" l="1"/>
  <c r="G155"/>
  <c r="F156" s="1"/>
  <c r="G156" l="1"/>
  <c r="F157" s="1"/>
  <c r="A156"/>
  <c r="A157" l="1"/>
  <c r="G157"/>
  <c r="F158" s="1"/>
  <c r="G158" l="1"/>
  <c r="F159" s="1"/>
  <c r="A158"/>
  <c r="G159" l="1"/>
  <c r="A159"/>
  <c r="L28" l="1"/>
  <c r="J91" i="1" s="1"/>
  <c r="L35" i="2"/>
  <c r="J52"/>
  <c r="L42"/>
  <c r="J40"/>
  <c r="K56"/>
  <c r="J54"/>
  <c r="L45"/>
  <c r="K41"/>
  <c r="K51"/>
  <c r="J42"/>
  <c r="L32"/>
  <c r="J56"/>
  <c r="L39"/>
  <c r="K47"/>
  <c r="J36"/>
  <c r="J55"/>
  <c r="K57"/>
  <c r="J50"/>
  <c r="J39"/>
  <c r="J45"/>
  <c r="J49"/>
  <c r="K34"/>
  <c r="K35"/>
  <c r="K50"/>
  <c r="L46"/>
  <c r="K44"/>
  <c r="J33"/>
  <c r="L37"/>
  <c r="K37"/>
  <c r="J43"/>
  <c r="L54"/>
  <c r="J37"/>
  <c r="J53"/>
  <c r="L40"/>
  <c r="L55"/>
  <c r="L34"/>
  <c r="L33"/>
  <c r="J51"/>
  <c r="K43"/>
  <c r="K45"/>
  <c r="L52"/>
  <c r="L41"/>
  <c r="L44"/>
  <c r="K40"/>
  <c r="L57"/>
  <c r="L47"/>
  <c r="L49"/>
  <c r="J35"/>
  <c r="K48"/>
  <c r="K32"/>
  <c r="J47"/>
  <c r="K39"/>
  <c r="L50"/>
  <c r="L48"/>
  <c r="L56"/>
  <c r="K53"/>
  <c r="K49"/>
  <c r="K42"/>
  <c r="J38"/>
  <c r="K36"/>
  <c r="L38"/>
  <c r="J41"/>
  <c r="K38"/>
  <c r="L51"/>
  <c r="K33"/>
  <c r="L36"/>
  <c r="K52"/>
  <c r="K55"/>
  <c r="J34"/>
  <c r="J46"/>
  <c r="J57"/>
  <c r="K54"/>
  <c r="J32"/>
  <c r="J48"/>
  <c r="L53"/>
  <c r="J44"/>
  <c r="L43"/>
  <c r="K46"/>
  <c r="L2"/>
  <c r="J65" i="1" s="1"/>
  <c r="K2" i="2"/>
  <c r="E65" i="1" s="1"/>
  <c r="J2" i="2"/>
  <c r="B65" i="1" s="1"/>
  <c r="I65" s="1"/>
  <c r="K3" i="2"/>
  <c r="E66" i="1" s="1"/>
  <c r="L3" i="2"/>
  <c r="J66" i="1" s="1"/>
  <c r="J3" i="2"/>
  <c r="B66" i="1" s="1"/>
  <c r="I66" s="1"/>
  <c r="K4" i="2"/>
  <c r="E67" i="1" s="1"/>
  <c r="L4" i="2"/>
  <c r="J67" i="1" s="1"/>
  <c r="J4" i="2"/>
  <c r="B67" i="1" s="1"/>
  <c r="I67" s="1"/>
  <c r="J5" i="2"/>
  <c r="B68" i="1" s="1"/>
  <c r="I68" s="1"/>
  <c r="L5" i="2"/>
  <c r="J68" i="1" s="1"/>
  <c r="K5" i="2"/>
  <c r="E68" i="1" s="1"/>
  <c r="K6" i="2"/>
  <c r="E69" i="1" s="1"/>
  <c r="L6" i="2"/>
  <c r="J69" i="1" s="1"/>
  <c r="J6" i="2"/>
  <c r="B69" i="1" s="1"/>
  <c r="I69" s="1"/>
  <c r="L29" i="2"/>
  <c r="J92" i="1" s="1"/>
  <c r="J27" i="2"/>
  <c r="B90" i="1" s="1"/>
  <c r="I90" s="1"/>
  <c r="L9" i="2"/>
  <c r="J72" i="1" s="1"/>
  <c r="L10" i="2"/>
  <c r="J73" i="1" s="1"/>
  <c r="L11" i="2"/>
  <c r="J74" i="1" s="1"/>
  <c r="K10" i="2"/>
  <c r="E73" i="1" s="1"/>
  <c r="K11" i="2"/>
  <c r="E74" i="1" s="1"/>
  <c r="K8" i="2"/>
  <c r="E71" i="1" s="1"/>
  <c r="J10" i="2"/>
  <c r="B73" i="1" s="1"/>
  <c r="I73" s="1"/>
  <c r="L7" i="2"/>
  <c r="J70" i="1" s="1"/>
  <c r="J8" i="2"/>
  <c r="B71" i="1" s="1"/>
  <c r="I71" s="1"/>
  <c r="K9" i="2"/>
  <c r="E72" i="1" s="1"/>
  <c r="L8" i="2"/>
  <c r="J71" i="1" s="1"/>
  <c r="J9" i="2"/>
  <c r="B72" i="1" s="1"/>
  <c r="I72" s="1"/>
  <c r="J11" i="2"/>
  <c r="B74" i="1" s="1"/>
  <c r="I74" s="1"/>
  <c r="K7" i="2"/>
  <c r="E70" i="1" s="1"/>
  <c r="J7" i="2"/>
  <c r="B70" i="1" s="1"/>
  <c r="I70" s="1"/>
  <c r="L12" i="2"/>
  <c r="J75" i="1" s="1"/>
  <c r="K13" i="2"/>
  <c r="E76" i="1" s="1"/>
  <c r="L13" i="2"/>
  <c r="J76" i="1" s="1"/>
  <c r="K12" i="2"/>
  <c r="E75" i="1" s="1"/>
  <c r="J13" i="2"/>
  <c r="B76" i="1" s="1"/>
  <c r="I76" s="1"/>
  <c r="J12" i="2"/>
  <c r="B75" i="1" s="1"/>
  <c r="I75" s="1"/>
  <c r="L14" i="2"/>
  <c r="J77" i="1" s="1"/>
  <c r="K15" i="2"/>
  <c r="E78" i="1" s="1"/>
  <c r="K14" i="2"/>
  <c r="E77" i="1" s="1"/>
  <c r="J14" i="2"/>
  <c r="B77" i="1" s="1"/>
  <c r="I77" s="1"/>
  <c r="J15" i="2"/>
  <c r="B78" i="1" s="1"/>
  <c r="I78" s="1"/>
  <c r="K16" i="2"/>
  <c r="E79" i="1" s="1"/>
  <c r="K19" i="2"/>
  <c r="E82" i="1" s="1"/>
  <c r="L16" i="2"/>
  <c r="J79" i="1" s="1"/>
  <c r="K17" i="2"/>
  <c r="E80" i="1" s="1"/>
  <c r="L15" i="2"/>
  <c r="J78" i="1" s="1"/>
  <c r="J20" i="2"/>
  <c r="B83" i="1" s="1"/>
  <c r="I83" s="1"/>
  <c r="J19" i="2"/>
  <c r="B82" i="1" s="1"/>
  <c r="I82" s="1"/>
  <c r="J16" i="2"/>
  <c r="B79" i="1" s="1"/>
  <c r="I79" s="1"/>
  <c r="J17" i="2"/>
  <c r="B80" i="1" s="1"/>
  <c r="I80" s="1"/>
  <c r="L17" i="2"/>
  <c r="J80" i="1" s="1"/>
  <c r="K18" i="2"/>
  <c r="E81" i="1" s="1"/>
  <c r="L18" i="2"/>
  <c r="J81" i="1" s="1"/>
  <c r="L19" i="2"/>
  <c r="J82" i="1" s="1"/>
  <c r="L20" i="2"/>
  <c r="J83" i="1" s="1"/>
  <c r="J18" i="2"/>
  <c r="B81" i="1" s="1"/>
  <c r="I81" s="1"/>
  <c r="K20" i="2"/>
  <c r="E83" i="1" s="1"/>
  <c r="K21" i="2"/>
  <c r="E84" i="1" s="1"/>
  <c r="J22" i="2"/>
  <c r="B85" i="1" s="1"/>
  <c r="I85" s="1"/>
  <c r="K22" i="2"/>
  <c r="E85" i="1" s="1"/>
  <c r="K24" i="2"/>
  <c r="E87" i="1" s="1"/>
  <c r="K23" i="2"/>
  <c r="E86" i="1" s="1"/>
  <c r="J23" i="2"/>
  <c r="B86" i="1" s="1"/>
  <c r="I86" s="1"/>
  <c r="L26" i="2"/>
  <c r="J89" i="1" s="1"/>
  <c r="L23" i="2"/>
  <c r="J86" i="1" s="1"/>
  <c r="L21" i="2"/>
  <c r="J84" i="1" s="1"/>
  <c r="L22" i="2"/>
  <c r="J85" i="1" s="1"/>
  <c r="J26" i="2"/>
  <c r="B89" i="1" s="1"/>
  <c r="I89" s="1"/>
  <c r="K26" i="2"/>
  <c r="E89" i="1" s="1"/>
  <c r="J21" i="2"/>
  <c r="B84" i="1" s="1"/>
  <c r="I84" s="1"/>
  <c r="K25" i="2"/>
  <c r="E88" i="1" s="1"/>
  <c r="J25" i="2"/>
  <c r="B88" i="1" s="1"/>
  <c r="I88" s="1"/>
  <c r="J24" i="2"/>
  <c r="B87" i="1" s="1"/>
  <c r="I87" s="1"/>
  <c r="K27" i="2"/>
  <c r="E90" i="1" s="1"/>
  <c r="L24" i="2"/>
  <c r="J87" i="1" s="1"/>
  <c r="L27" i="2"/>
  <c r="J90" i="1" s="1"/>
  <c r="L25" i="2"/>
  <c r="J88" i="1" s="1"/>
  <c r="K31" i="2"/>
  <c r="E94" i="1" s="1"/>
  <c r="K29" i="2"/>
  <c r="E92" i="1" s="1"/>
  <c r="J30" i="2"/>
  <c r="B93" i="1" s="1"/>
  <c r="I93" s="1"/>
  <c r="J28" i="2"/>
  <c r="B91" i="1" s="1"/>
  <c r="I91" s="1"/>
  <c r="K30" i="2"/>
  <c r="E93" i="1" s="1"/>
  <c r="K28" i="2"/>
  <c r="E91" i="1" s="1"/>
  <c r="J29" i="2"/>
  <c r="B92" i="1" s="1"/>
  <c r="I92" s="1"/>
  <c r="J31" i="2"/>
  <c r="B94" i="1" s="1"/>
  <c r="I94" s="1"/>
  <c r="L30" i="2"/>
  <c r="J93" i="1" s="1"/>
  <c r="L31" i="2"/>
  <c r="J94" i="1" s="1"/>
</calcChain>
</file>

<file path=xl/sharedStrings.xml><?xml version="1.0" encoding="utf-8"?>
<sst xmlns="http://schemas.openxmlformats.org/spreadsheetml/2006/main" count="242" uniqueCount="200">
  <si>
    <t xml:space="preserve"> </t>
    <phoneticPr fontId="1"/>
  </si>
  <si>
    <t xml:space="preserve">  </t>
    <phoneticPr fontId="1"/>
  </si>
  <si>
    <t>本数</t>
    <rPh sb="0" eb="2">
      <t>ホンスウ</t>
    </rPh>
    <phoneticPr fontId="1"/>
  </si>
  <si>
    <r>
      <t>※こちらは弊社における品番のため、</t>
    </r>
    <r>
      <rPr>
        <sz val="11"/>
        <color rgb="FFFF0000"/>
        <rFont val="ＭＳ Ｐゴシック"/>
        <family val="3"/>
        <charset val="128"/>
        <scheme val="minor"/>
      </rPr>
      <t>他社品番と異なる場合や同じ番号が違う標示を指す場合</t>
    </r>
    <r>
      <rPr>
        <sz val="11"/>
        <color rgb="FF000000"/>
        <rFont val="ＭＳ Ｐゴシック"/>
        <family val="3"/>
        <charset val="128"/>
        <scheme val="minor"/>
      </rPr>
      <t>があります。</t>
    </r>
  </si>
  <si>
    <t>種類＝</t>
    <rPh sb="0" eb="2">
      <t>シュルイ</t>
    </rPh>
    <phoneticPr fontId="1"/>
  </si>
  <si>
    <t>RANK</t>
    <phoneticPr fontId="1"/>
  </si>
  <si>
    <t>LEV</t>
    <phoneticPr fontId="1"/>
  </si>
  <si>
    <t>No</t>
    <phoneticPr fontId="1"/>
  </si>
  <si>
    <t>（用途・表記）</t>
    <rPh sb="1" eb="3">
      <t>ヨウト</t>
    </rPh>
    <rPh sb="4" eb="6">
      <t>ヒョウキ</t>
    </rPh>
    <phoneticPr fontId="1"/>
  </si>
  <si>
    <t>品番</t>
    <rPh sb="0" eb="2">
      <t>ヒンバン</t>
    </rPh>
    <phoneticPr fontId="1"/>
  </si>
  <si>
    <t>数量</t>
    <rPh sb="0" eb="2">
      <t>スウリョウ</t>
    </rPh>
    <phoneticPr fontId="1"/>
  </si>
  <si>
    <t>対象のページのみを印刷してFAXで送信頂くか、そのままメールに添付してご指示ください。</t>
    <rPh sb="0" eb="2">
      <t>タイショウ</t>
    </rPh>
    <rPh sb="9" eb="11">
      <t>インサツ</t>
    </rPh>
    <rPh sb="17" eb="20">
      <t>ソウシンイタダ</t>
    </rPh>
    <rPh sb="31" eb="33">
      <t>テンプ</t>
    </rPh>
    <rPh sb="36" eb="38">
      <t>シジ</t>
    </rPh>
    <phoneticPr fontId="1"/>
  </si>
  <si>
    <t>選択済商品の参照用一覧ですので、ここに記入いただく必要はありません</t>
    <rPh sb="0" eb="2">
      <t>センタク</t>
    </rPh>
    <rPh sb="2" eb="3">
      <t>スミ</t>
    </rPh>
    <rPh sb="3" eb="5">
      <t>ショウヒン</t>
    </rPh>
    <rPh sb="6" eb="9">
      <t>サンショウヨウ</t>
    </rPh>
    <rPh sb="9" eb="11">
      <t>イチラン</t>
    </rPh>
    <rPh sb="19" eb="21">
      <t>キニュウ</t>
    </rPh>
    <rPh sb="25" eb="27">
      <t>ヒツヨウ</t>
    </rPh>
    <phoneticPr fontId="1"/>
  </si>
  <si>
    <t>ご担当様</t>
    <rPh sb="1" eb="3">
      <t>タントウ</t>
    </rPh>
    <rPh sb="3" eb="4">
      <t>サマ</t>
    </rPh>
    <phoneticPr fontId="1"/>
  </si>
  <si>
    <t>ご請求先</t>
    <rPh sb="1" eb="3">
      <t>セイキュウ</t>
    </rPh>
    <rPh sb="3" eb="4">
      <t>サキ</t>
    </rPh>
    <phoneticPr fontId="1"/>
  </si>
  <si>
    <t>（上と異なる場合）</t>
    <rPh sb="1" eb="2">
      <t>ウエ</t>
    </rPh>
    <rPh sb="3" eb="4">
      <t>コト</t>
    </rPh>
    <rPh sb="6" eb="8">
      <t>バアイ</t>
    </rPh>
    <phoneticPr fontId="1"/>
  </si>
  <si>
    <t>商品送付先</t>
    <rPh sb="0" eb="2">
      <t>ショウヒン</t>
    </rPh>
    <rPh sb="2" eb="4">
      <t>ソウフ</t>
    </rPh>
    <rPh sb="4" eb="5">
      <t>サキ</t>
    </rPh>
    <phoneticPr fontId="1"/>
  </si>
  <si>
    <t>TEL</t>
    <phoneticPr fontId="1"/>
  </si>
  <si>
    <t>FAX</t>
    <phoneticPr fontId="1"/>
  </si>
  <si>
    <t>〒</t>
    <phoneticPr fontId="1"/>
  </si>
  <si>
    <t>ご発信元
（ご社名）</t>
    <rPh sb="1" eb="3">
      <t>ハッシン</t>
    </rPh>
    <rPh sb="3" eb="4">
      <t>モト</t>
    </rPh>
    <rPh sb="7" eb="9">
      <t>シャメイ</t>
    </rPh>
    <phoneticPr fontId="1"/>
  </si>
  <si>
    <r>
      <t>FAX：06-6314-</t>
    </r>
    <r>
      <rPr>
        <sz val="25"/>
        <color rgb="FFFF0000"/>
        <rFont val="ＭＳ Ｐゴシック"/>
        <family val="3"/>
        <charset val="128"/>
        <scheme val="minor"/>
      </rPr>
      <t>25</t>
    </r>
    <r>
      <rPr>
        <sz val="20"/>
        <color rgb="FFFF0000"/>
        <rFont val="ＭＳ Ｐゴシック"/>
        <family val="2"/>
        <charset val="128"/>
        <scheme val="minor"/>
      </rPr>
      <t>0</t>
    </r>
    <r>
      <rPr>
        <sz val="25"/>
        <color rgb="FFFF0000"/>
        <rFont val="ＭＳ Ｐゴシック"/>
        <family val="3"/>
        <charset val="128"/>
        <scheme val="minor"/>
      </rPr>
      <t>2</t>
    </r>
    <phoneticPr fontId="1"/>
  </si>
  <si>
    <t>基本パターン製品　　</t>
    <rPh sb="0" eb="2">
      <t>キホン</t>
    </rPh>
    <rPh sb="6" eb="8">
      <t>セイヒン</t>
    </rPh>
    <phoneticPr fontId="1"/>
  </si>
  <si>
    <t>水道用</t>
    <rPh sb="0" eb="3">
      <t>スイドウヨウ</t>
    </rPh>
    <phoneticPr fontId="1"/>
  </si>
  <si>
    <t>ガス用</t>
    <rPh sb="2" eb="3">
      <t>ヨウ</t>
    </rPh>
    <phoneticPr fontId="1"/>
  </si>
  <si>
    <t>消火用</t>
    <rPh sb="0" eb="3">
      <t>ショウカヨウ</t>
    </rPh>
    <phoneticPr fontId="1"/>
  </si>
  <si>
    <t>油用</t>
    <rPh sb="0" eb="2">
      <t>アブラヨウ</t>
    </rPh>
    <phoneticPr fontId="1"/>
  </si>
  <si>
    <t>電気用</t>
    <rPh sb="0" eb="3">
      <t>デンキヨウ</t>
    </rPh>
    <phoneticPr fontId="1"/>
  </si>
  <si>
    <t>◆その他の表示パターン　</t>
    <rPh sb="3" eb="4">
      <t>ホカ</t>
    </rPh>
    <rPh sb="5" eb="7">
      <t>ヒョウジ</t>
    </rPh>
    <phoneticPr fontId="1"/>
  </si>
  <si>
    <t>希望納期</t>
    <rPh sb="0" eb="2">
      <t>キボウ</t>
    </rPh>
    <rPh sb="2" eb="4">
      <t>ノウキ</t>
    </rPh>
    <phoneticPr fontId="1"/>
  </si>
  <si>
    <t>向け先・注番等</t>
    <rPh sb="0" eb="1">
      <t>ム</t>
    </rPh>
    <rPh sb="2" eb="3">
      <t>サキ</t>
    </rPh>
    <rPh sb="4" eb="5">
      <t>チュウ</t>
    </rPh>
    <rPh sb="5" eb="6">
      <t>バン</t>
    </rPh>
    <rPh sb="6" eb="7">
      <t>トウ</t>
    </rPh>
    <phoneticPr fontId="1"/>
  </si>
  <si>
    <t>SPW-1A</t>
    <phoneticPr fontId="1"/>
  </si>
  <si>
    <t>SPW-1B</t>
    <phoneticPr fontId="1"/>
  </si>
  <si>
    <t>SPW-2A</t>
    <phoneticPr fontId="1"/>
  </si>
  <si>
    <t>SPW-2B</t>
    <phoneticPr fontId="1"/>
  </si>
  <si>
    <t>SPW-3A</t>
    <phoneticPr fontId="1"/>
  </si>
  <si>
    <t>SPW-3B</t>
    <phoneticPr fontId="1"/>
  </si>
  <si>
    <t>SPW-4A</t>
    <phoneticPr fontId="1"/>
  </si>
  <si>
    <t>SPW-4B</t>
    <phoneticPr fontId="1"/>
  </si>
  <si>
    <t>SPW-5A</t>
    <phoneticPr fontId="1"/>
  </si>
  <si>
    <t>SPW-5B</t>
    <phoneticPr fontId="1"/>
  </si>
  <si>
    <t>SP-107A</t>
    <phoneticPr fontId="1"/>
  </si>
  <si>
    <t>SP-107B</t>
    <phoneticPr fontId="1"/>
  </si>
  <si>
    <t>SP-110A</t>
    <phoneticPr fontId="1"/>
  </si>
  <si>
    <t>SP-110B</t>
    <phoneticPr fontId="1"/>
  </si>
  <si>
    <t>SP-111A</t>
    <phoneticPr fontId="1"/>
  </si>
  <si>
    <t>SP-111B</t>
    <phoneticPr fontId="1"/>
  </si>
  <si>
    <t>SP-112A</t>
    <phoneticPr fontId="1"/>
  </si>
  <si>
    <t>SP-112B</t>
    <phoneticPr fontId="1"/>
  </si>
  <si>
    <t>SP-113A</t>
    <phoneticPr fontId="1"/>
  </si>
  <si>
    <t>SP-113B</t>
    <phoneticPr fontId="1"/>
  </si>
  <si>
    <t>SP-114A</t>
    <phoneticPr fontId="1"/>
  </si>
  <si>
    <t>SP-114B</t>
    <phoneticPr fontId="1"/>
  </si>
  <si>
    <t>SP-115A</t>
    <phoneticPr fontId="1"/>
  </si>
  <si>
    <t>SP-115B</t>
    <phoneticPr fontId="1"/>
  </si>
  <si>
    <t>SP-120A</t>
    <phoneticPr fontId="1"/>
  </si>
  <si>
    <t>SP-120B</t>
    <phoneticPr fontId="1"/>
  </si>
  <si>
    <t>SP-130A</t>
    <phoneticPr fontId="1"/>
  </si>
  <si>
    <t>SP-130B</t>
    <phoneticPr fontId="1"/>
  </si>
  <si>
    <t>SP-131A</t>
    <phoneticPr fontId="1"/>
  </si>
  <si>
    <t>SP-131B</t>
    <phoneticPr fontId="1"/>
  </si>
  <si>
    <t>SP-132A</t>
    <phoneticPr fontId="1"/>
  </si>
  <si>
    <t>SP-132B</t>
    <phoneticPr fontId="1"/>
  </si>
  <si>
    <t>SP-133A</t>
    <phoneticPr fontId="1"/>
  </si>
  <si>
    <t>SP-133B</t>
    <phoneticPr fontId="1"/>
  </si>
  <si>
    <t>SP-134A</t>
    <phoneticPr fontId="1"/>
  </si>
  <si>
    <t>SP-134B</t>
    <phoneticPr fontId="1"/>
  </si>
  <si>
    <t>SPG-1A</t>
    <phoneticPr fontId="1"/>
  </si>
  <si>
    <t>SPG-1B</t>
    <phoneticPr fontId="1"/>
  </si>
  <si>
    <t>SPG-2A</t>
    <phoneticPr fontId="1"/>
  </si>
  <si>
    <t>SPG-2B</t>
    <phoneticPr fontId="1"/>
  </si>
  <si>
    <t>SPG-3A</t>
    <phoneticPr fontId="1"/>
  </si>
  <si>
    <t>SPG-3B</t>
    <phoneticPr fontId="1"/>
  </si>
  <si>
    <t>SPG-4A</t>
    <phoneticPr fontId="1"/>
  </si>
  <si>
    <t>SPG-4B</t>
    <phoneticPr fontId="1"/>
  </si>
  <si>
    <t>SPG-5A</t>
    <phoneticPr fontId="1"/>
  </si>
  <si>
    <t>SPG-5B</t>
    <phoneticPr fontId="1"/>
  </si>
  <si>
    <t>SP-104A</t>
    <phoneticPr fontId="1"/>
  </si>
  <si>
    <t>SP-104B</t>
    <phoneticPr fontId="1"/>
  </si>
  <si>
    <t>SPS-1A</t>
    <phoneticPr fontId="1"/>
  </si>
  <si>
    <t>SPS-1B</t>
    <phoneticPr fontId="1"/>
  </si>
  <si>
    <t>SPS-2A</t>
    <phoneticPr fontId="1"/>
  </si>
  <si>
    <t>SPS-2B</t>
    <phoneticPr fontId="1"/>
  </si>
  <si>
    <t>SPS-3A</t>
    <phoneticPr fontId="1"/>
  </si>
  <si>
    <t>SPS-3B</t>
    <phoneticPr fontId="1"/>
  </si>
  <si>
    <t>SPS-4A</t>
    <phoneticPr fontId="1"/>
  </si>
  <si>
    <t>SPS-4B</t>
    <phoneticPr fontId="1"/>
  </si>
  <si>
    <t>SPS-5A</t>
    <phoneticPr fontId="1"/>
  </si>
  <si>
    <t>SPS-5B</t>
    <phoneticPr fontId="1"/>
  </si>
  <si>
    <t>SPO-1A</t>
    <phoneticPr fontId="1"/>
  </si>
  <si>
    <t>SPO-1B</t>
    <phoneticPr fontId="1"/>
  </si>
  <si>
    <t>SPO-2A</t>
    <phoneticPr fontId="1"/>
  </si>
  <si>
    <t>SPO-2B</t>
    <phoneticPr fontId="1"/>
  </si>
  <si>
    <t>SPO-3A</t>
    <phoneticPr fontId="1"/>
  </si>
  <si>
    <t>SPO-3B</t>
    <phoneticPr fontId="1"/>
  </si>
  <si>
    <t>SPO-4A</t>
    <phoneticPr fontId="1"/>
  </si>
  <si>
    <t>SPO-4B</t>
    <phoneticPr fontId="1"/>
  </si>
  <si>
    <t>SPO-5A</t>
    <phoneticPr fontId="1"/>
  </si>
  <si>
    <t>SPO-5B</t>
    <phoneticPr fontId="1"/>
  </si>
  <si>
    <t>SPE-1A</t>
    <phoneticPr fontId="1"/>
  </si>
  <si>
    <t>SPE-1B</t>
    <phoneticPr fontId="1"/>
  </si>
  <si>
    <t>SPE-2A</t>
    <phoneticPr fontId="1"/>
  </si>
  <si>
    <t>SPE-2B</t>
    <phoneticPr fontId="1"/>
  </si>
  <si>
    <t>SPE-3A</t>
    <phoneticPr fontId="1"/>
  </si>
  <si>
    <t>SPE-3B</t>
    <phoneticPr fontId="1"/>
  </si>
  <si>
    <t>SPE-4A</t>
    <phoneticPr fontId="1"/>
  </si>
  <si>
    <t>SPE-4B</t>
    <phoneticPr fontId="1"/>
  </si>
  <si>
    <t>SPE-5A</t>
    <phoneticPr fontId="1"/>
  </si>
  <si>
    <t>SPE-5B</t>
    <phoneticPr fontId="1"/>
  </si>
  <si>
    <t>SP-108A</t>
    <phoneticPr fontId="1"/>
  </si>
  <si>
    <t>SP-108B</t>
    <phoneticPr fontId="1"/>
  </si>
  <si>
    <t>SP-140A</t>
    <phoneticPr fontId="1"/>
  </si>
  <si>
    <t>SP-140B</t>
    <phoneticPr fontId="1"/>
  </si>
  <si>
    <t>SP-141A</t>
    <phoneticPr fontId="1"/>
  </si>
  <si>
    <t>SP-141B</t>
    <phoneticPr fontId="1"/>
  </si>
  <si>
    <t>SP-142A</t>
    <phoneticPr fontId="1"/>
  </si>
  <si>
    <t>SP-142B</t>
    <phoneticPr fontId="1"/>
  </si>
  <si>
    <t>SP-143A</t>
    <phoneticPr fontId="1"/>
  </si>
  <si>
    <t>SP-143B</t>
    <phoneticPr fontId="1"/>
  </si>
  <si>
    <t>SP-144A</t>
    <phoneticPr fontId="1"/>
  </si>
  <si>
    <t>SP-144B</t>
    <phoneticPr fontId="1"/>
  </si>
  <si>
    <t>SP-145A</t>
    <phoneticPr fontId="1"/>
  </si>
  <si>
    <t>SP-145B</t>
    <phoneticPr fontId="1"/>
  </si>
  <si>
    <t>（電気用）　片矢</t>
    <rPh sb="1" eb="4">
      <t>デンキヨウ</t>
    </rPh>
    <rPh sb="6" eb="7">
      <t>カタ</t>
    </rPh>
    <rPh sb="7" eb="8">
      <t>ヤ</t>
    </rPh>
    <phoneticPr fontId="1"/>
  </si>
  <si>
    <t>（電気用）　「電」＋片矢</t>
    <rPh sb="1" eb="4">
      <t>デンキヨウ</t>
    </rPh>
    <rPh sb="7" eb="8">
      <t>デン</t>
    </rPh>
    <rPh sb="10" eb="11">
      <t>カタ</t>
    </rPh>
    <rPh sb="11" eb="12">
      <t>ヤ</t>
    </rPh>
    <phoneticPr fontId="1"/>
  </si>
  <si>
    <t>（電気用）　「電気」+両矢</t>
    <rPh sb="1" eb="4">
      <t>デンキヨウ</t>
    </rPh>
    <rPh sb="7" eb="9">
      <t>デンキ</t>
    </rPh>
    <rPh sb="11" eb="12">
      <t>リョウ</t>
    </rPh>
    <rPh sb="12" eb="13">
      <t>ヤ</t>
    </rPh>
    <phoneticPr fontId="1"/>
  </si>
  <si>
    <t>（電気用）　「電」+両矢</t>
    <rPh sb="1" eb="4">
      <t>デンキヨウ</t>
    </rPh>
    <rPh sb="7" eb="8">
      <t>デン</t>
    </rPh>
    <rPh sb="10" eb="11">
      <t>リョウ</t>
    </rPh>
    <rPh sb="11" eb="12">
      <t>ヤ</t>
    </rPh>
    <phoneticPr fontId="1"/>
  </si>
  <si>
    <t>（アース）EA</t>
    <phoneticPr fontId="1"/>
  </si>
  <si>
    <t>（アース）EB</t>
    <phoneticPr fontId="1"/>
  </si>
  <si>
    <t>（アース）EC</t>
    <phoneticPr fontId="1"/>
  </si>
  <si>
    <t>（アース）ED</t>
    <phoneticPr fontId="1"/>
  </si>
  <si>
    <t>SPパイル：選択数量の内訳一覧表</t>
    <rPh sb="6" eb="8">
      <t>センタク</t>
    </rPh>
    <rPh sb="8" eb="10">
      <t>スウリョウ</t>
    </rPh>
    <rPh sb="11" eb="13">
      <t>ウチワケ</t>
    </rPh>
    <rPh sb="13" eb="15">
      <t>イチラン</t>
    </rPh>
    <rPh sb="15" eb="16">
      <t>ヒョウ</t>
    </rPh>
    <phoneticPr fontId="1"/>
  </si>
  <si>
    <t>備考・検印</t>
    <rPh sb="0" eb="2">
      <t>ビコウ</t>
    </rPh>
    <rPh sb="3" eb="4">
      <t>ケン</t>
    </rPh>
    <rPh sb="4" eb="5">
      <t>イン</t>
    </rPh>
    <phoneticPr fontId="1"/>
  </si>
  <si>
    <t>このページの小計</t>
    <rPh sb="6" eb="8">
      <t>ショウケイ</t>
    </rPh>
    <phoneticPr fontId="1"/>
  </si>
  <si>
    <t>全本数</t>
    <rPh sb="0" eb="1">
      <t>ゼン</t>
    </rPh>
    <rPh sb="1" eb="3">
      <t>ホンスウ</t>
    </rPh>
    <phoneticPr fontId="1"/>
  </si>
  <si>
    <t>（全</t>
    <rPh sb="1" eb="2">
      <t>ゼン</t>
    </rPh>
    <phoneticPr fontId="1"/>
  </si>
  <si>
    <t>種類）</t>
    <rPh sb="0" eb="2">
      <t>シュルイ</t>
    </rPh>
    <phoneticPr fontId="1"/>
  </si>
  <si>
    <t>「雨水」</t>
    <rPh sb="1" eb="3">
      <t>ウスイ</t>
    </rPh>
    <phoneticPr fontId="1"/>
  </si>
  <si>
    <t>「井水」</t>
    <rPh sb="1" eb="2">
      <t>イ</t>
    </rPh>
    <rPh sb="2" eb="3">
      <t>スイ</t>
    </rPh>
    <phoneticPr fontId="1"/>
  </si>
  <si>
    <t>「下水」　茶</t>
    <rPh sb="1" eb="3">
      <t>ゲスイ</t>
    </rPh>
    <rPh sb="5" eb="6">
      <t>チャ</t>
    </rPh>
    <phoneticPr fontId="1"/>
  </si>
  <si>
    <t>「排水」　片矢/青</t>
    <rPh sb="1" eb="3">
      <t>ハイスイ</t>
    </rPh>
    <rPh sb="5" eb="6">
      <t>カタ</t>
    </rPh>
    <rPh sb="6" eb="7">
      <t>ヤ</t>
    </rPh>
    <rPh sb="8" eb="9">
      <t>アオ</t>
    </rPh>
    <phoneticPr fontId="1"/>
  </si>
  <si>
    <t>「排水」　片矢/茶</t>
    <rPh sb="1" eb="3">
      <t>ハイスイ</t>
    </rPh>
    <rPh sb="5" eb="6">
      <t>カタ</t>
    </rPh>
    <rPh sb="6" eb="7">
      <t>ヤ</t>
    </rPh>
    <rPh sb="8" eb="9">
      <t>チャ</t>
    </rPh>
    <phoneticPr fontId="1"/>
  </si>
  <si>
    <t>「排水」　片矢/茶</t>
    <rPh sb="1" eb="3">
      <t>ハイスイ</t>
    </rPh>
    <rPh sb="8" eb="9">
      <t>チャ</t>
    </rPh>
    <phoneticPr fontId="1"/>
  </si>
  <si>
    <t>「汚水」　片矢/茶</t>
    <rPh sb="1" eb="3">
      <t>オスイ</t>
    </rPh>
    <rPh sb="8" eb="9">
      <t>チャ</t>
    </rPh>
    <phoneticPr fontId="1"/>
  </si>
  <si>
    <t>「下水」　片矢/茶</t>
    <rPh sb="1" eb="3">
      <t>ゲスイ</t>
    </rPh>
    <rPh sb="8" eb="9">
      <t>チャ</t>
    </rPh>
    <phoneticPr fontId="1"/>
  </si>
  <si>
    <t>（温水）「温」　赤</t>
    <rPh sb="1" eb="3">
      <t>オンスイ</t>
    </rPh>
    <rPh sb="5" eb="6">
      <t>オン</t>
    </rPh>
    <rPh sb="8" eb="9">
      <t>アカ</t>
    </rPh>
    <phoneticPr fontId="1"/>
  </si>
  <si>
    <t xml:space="preserve">水道用「水」片矢　 </t>
    <rPh sb="0" eb="3">
      <t>スイドウヨウ</t>
    </rPh>
    <rPh sb="4" eb="5">
      <t>ミズ</t>
    </rPh>
    <rPh sb="6" eb="7">
      <t>カタ</t>
    </rPh>
    <rPh sb="7" eb="8">
      <t>ヤ</t>
    </rPh>
    <phoneticPr fontId="1"/>
  </si>
  <si>
    <t>水道用「水」片矢</t>
    <rPh sb="0" eb="3">
      <t>スイドウヨウ</t>
    </rPh>
    <rPh sb="4" eb="5">
      <t>ミズ</t>
    </rPh>
    <rPh sb="6" eb="7">
      <t>カタ</t>
    </rPh>
    <rPh sb="7" eb="8">
      <t>ヤ</t>
    </rPh>
    <phoneticPr fontId="1"/>
  </si>
  <si>
    <t>水道用「水」エルボ右</t>
    <rPh sb="0" eb="3">
      <t>スイドウヨウ</t>
    </rPh>
    <rPh sb="4" eb="5">
      <t>ミズ</t>
    </rPh>
    <rPh sb="9" eb="10">
      <t>ミギ</t>
    </rPh>
    <phoneticPr fontId="1"/>
  </si>
  <si>
    <t>水道用「水」エルボ左</t>
    <rPh sb="0" eb="3">
      <t>スイドウヨウ</t>
    </rPh>
    <rPh sb="4" eb="5">
      <t>ミズ</t>
    </rPh>
    <rPh sb="9" eb="10">
      <t>ヒダリ</t>
    </rPh>
    <phoneticPr fontId="1"/>
  </si>
  <si>
    <t>水道用「水」チーズ右</t>
    <rPh sb="0" eb="3">
      <t>スイドウヨウ</t>
    </rPh>
    <rPh sb="4" eb="5">
      <t>ミズ</t>
    </rPh>
    <rPh sb="9" eb="10">
      <t>ミギ</t>
    </rPh>
    <phoneticPr fontId="1"/>
  </si>
  <si>
    <t>水道用「水」チーズ左</t>
    <rPh sb="0" eb="3">
      <t>スイドウヨウ</t>
    </rPh>
    <rPh sb="4" eb="5">
      <t>ミズ</t>
    </rPh>
    <rPh sb="9" eb="10">
      <t>ヒダリ</t>
    </rPh>
    <phoneticPr fontId="1"/>
  </si>
  <si>
    <t xml:space="preserve">ガス用　片矢　 </t>
    <rPh sb="2" eb="3">
      <t>ヨウ</t>
    </rPh>
    <phoneticPr fontId="1"/>
  </si>
  <si>
    <t>ガス用　エルボ右</t>
    <rPh sb="2" eb="3">
      <t>ヨウ</t>
    </rPh>
    <rPh sb="7" eb="8">
      <t>ミギ</t>
    </rPh>
    <phoneticPr fontId="1"/>
  </si>
  <si>
    <t>ガス用　エルボ右</t>
    <rPh sb="2" eb="3">
      <t>ヨウ</t>
    </rPh>
    <phoneticPr fontId="1"/>
  </si>
  <si>
    <t>ガス用　エルボ左</t>
    <rPh sb="2" eb="3">
      <t>ヨウ</t>
    </rPh>
    <rPh sb="7" eb="8">
      <t>ヒダリ</t>
    </rPh>
    <phoneticPr fontId="1"/>
  </si>
  <si>
    <t>ガス用　チーズ右</t>
    <rPh sb="2" eb="3">
      <t>ヨウ</t>
    </rPh>
    <rPh sb="7" eb="8">
      <t>ミギ</t>
    </rPh>
    <phoneticPr fontId="1"/>
  </si>
  <si>
    <t>ガス用　チーズ右</t>
    <rPh sb="2" eb="3">
      <t>ヨウ</t>
    </rPh>
    <phoneticPr fontId="1"/>
  </si>
  <si>
    <t>ガス用　チーズ左</t>
    <rPh sb="2" eb="3">
      <t>ヨウ</t>
    </rPh>
    <rPh sb="7" eb="8">
      <t>ヒダリ</t>
    </rPh>
    <phoneticPr fontId="1"/>
  </si>
  <si>
    <t>ガス用　チーズ左</t>
    <rPh sb="2" eb="3">
      <t>ヨウ</t>
    </rPh>
    <phoneticPr fontId="1"/>
  </si>
  <si>
    <t>「都市ガス」</t>
    <rPh sb="1" eb="3">
      <t>トシ</t>
    </rPh>
    <phoneticPr fontId="1"/>
  </si>
  <si>
    <t>消火用　片矢</t>
    <rPh sb="0" eb="3">
      <t>ショウカヨウ</t>
    </rPh>
    <rPh sb="4" eb="5">
      <t>カタ</t>
    </rPh>
    <rPh sb="5" eb="6">
      <t>ヤ</t>
    </rPh>
    <phoneticPr fontId="1"/>
  </si>
  <si>
    <t>消火用　片矢</t>
    <rPh sb="0" eb="3">
      <t>ショウカヨウ</t>
    </rPh>
    <phoneticPr fontId="1"/>
  </si>
  <si>
    <t>消火用　エルボ右</t>
    <rPh sb="0" eb="3">
      <t>ショウカヨウ</t>
    </rPh>
    <phoneticPr fontId="1"/>
  </si>
  <si>
    <t>消火用　エルボ左</t>
    <rPh sb="0" eb="3">
      <t>ショウカヨウ</t>
    </rPh>
    <phoneticPr fontId="1"/>
  </si>
  <si>
    <t>消火用　チーズ右</t>
    <rPh sb="0" eb="3">
      <t>ショウカヨウ</t>
    </rPh>
    <phoneticPr fontId="1"/>
  </si>
  <si>
    <t>消火用　チーズ左</t>
    <rPh sb="0" eb="3">
      <t>ショウカヨウ</t>
    </rPh>
    <phoneticPr fontId="1"/>
  </si>
  <si>
    <t>「消火栓」</t>
    <rPh sb="1" eb="4">
      <t>ショウカセン</t>
    </rPh>
    <phoneticPr fontId="1"/>
  </si>
  <si>
    <t>油用　片矢</t>
    <rPh sb="0" eb="2">
      <t>アブラヨウ</t>
    </rPh>
    <phoneticPr fontId="1"/>
  </si>
  <si>
    <t>油用　エルボ右</t>
    <rPh sb="0" eb="2">
      <t>アブラヨウ</t>
    </rPh>
    <rPh sb="6" eb="7">
      <t>ミギ</t>
    </rPh>
    <phoneticPr fontId="1"/>
  </si>
  <si>
    <t>油用　エルボ右</t>
    <rPh sb="0" eb="2">
      <t>アブラヨウ</t>
    </rPh>
    <phoneticPr fontId="1"/>
  </si>
  <si>
    <t>油用　エルボ左</t>
    <rPh sb="0" eb="2">
      <t>アブラヨウ</t>
    </rPh>
    <phoneticPr fontId="1"/>
  </si>
  <si>
    <t>油用　チーズ右</t>
    <rPh sb="0" eb="2">
      <t>アブラヨウ</t>
    </rPh>
    <phoneticPr fontId="1"/>
  </si>
  <si>
    <t>油用　チーズ左</t>
    <rPh sb="0" eb="2">
      <t>アブラヨウ</t>
    </rPh>
    <phoneticPr fontId="1"/>
  </si>
  <si>
    <t>「デンキ」　黄色</t>
    <rPh sb="6" eb="8">
      <t>キイロ</t>
    </rPh>
    <phoneticPr fontId="1"/>
  </si>
  <si>
    <t>「デンキ」　黄色</t>
    <phoneticPr fontId="1"/>
  </si>
  <si>
    <t>（電気用）　文字なし/両矢</t>
    <rPh sb="1" eb="4">
      <t>デンキヨウ</t>
    </rPh>
    <rPh sb="6" eb="8">
      <t>モジ</t>
    </rPh>
    <rPh sb="11" eb="12">
      <t>リョウ</t>
    </rPh>
    <rPh sb="12" eb="13">
      <t>ヤ</t>
    </rPh>
    <phoneticPr fontId="1"/>
  </si>
  <si>
    <t>（電気用）　文字なし/片矢　</t>
    <rPh sb="1" eb="4">
      <t>デンキヨウ</t>
    </rPh>
    <rPh sb="6" eb="8">
      <t>モジ</t>
    </rPh>
    <rPh sb="11" eb="12">
      <t>カタ</t>
    </rPh>
    <rPh sb="12" eb="13">
      <t>ヤ</t>
    </rPh>
    <phoneticPr fontId="1"/>
  </si>
  <si>
    <t>（電気用）　文字なし/Ｌ両矢</t>
    <rPh sb="1" eb="4">
      <t>デンキヨウ</t>
    </rPh>
    <rPh sb="6" eb="8">
      <t>モジ</t>
    </rPh>
    <rPh sb="12" eb="13">
      <t>リョウ</t>
    </rPh>
    <rPh sb="13" eb="14">
      <t>ヤ</t>
    </rPh>
    <phoneticPr fontId="1"/>
  </si>
  <si>
    <t>（電気用）　文字なし/3方向両矢</t>
    <rPh sb="1" eb="4">
      <t>デンキヨウ</t>
    </rPh>
    <rPh sb="6" eb="8">
      <t>モジ</t>
    </rPh>
    <rPh sb="12" eb="14">
      <t>ホウコウ</t>
    </rPh>
    <rPh sb="14" eb="15">
      <t>リョウ</t>
    </rPh>
    <rPh sb="15" eb="16">
      <t>ヤ</t>
    </rPh>
    <phoneticPr fontId="1"/>
  </si>
  <si>
    <t>(水用）　文字なし/45°両矢</t>
    <rPh sb="1" eb="2">
      <t>ミズ</t>
    </rPh>
    <rPh sb="2" eb="3">
      <t>ヨウ</t>
    </rPh>
    <rPh sb="5" eb="7">
      <t>モジ</t>
    </rPh>
    <rPh sb="13" eb="14">
      <t>リョウ</t>
    </rPh>
    <rPh sb="14" eb="15">
      <t>ヤ</t>
    </rPh>
    <phoneticPr fontId="1"/>
  </si>
  <si>
    <t>(水用）　文字なし/45°両矢</t>
    <rPh sb="1" eb="2">
      <t>ミズ</t>
    </rPh>
    <rPh sb="2" eb="3">
      <t>ヨウ</t>
    </rPh>
    <phoneticPr fontId="1"/>
  </si>
  <si>
    <t>「水」　45°両矢</t>
    <rPh sb="1" eb="2">
      <t>ミズ</t>
    </rPh>
    <rPh sb="7" eb="8">
      <t>リョウ</t>
    </rPh>
    <rPh sb="8" eb="9">
      <t>ヤ</t>
    </rPh>
    <phoneticPr fontId="1"/>
  </si>
  <si>
    <t>「水」　45°両矢</t>
    <rPh sb="1" eb="2">
      <t>ミズ</t>
    </rPh>
    <phoneticPr fontId="1"/>
  </si>
  <si>
    <t>（30種類を超える場合には、この一覧は表示されませんので上の図表のみを、そのまま利用ください）</t>
    <rPh sb="3" eb="5">
      <t>シュルイ</t>
    </rPh>
    <rPh sb="6" eb="7">
      <t>コ</t>
    </rPh>
    <rPh sb="9" eb="11">
      <t>バアイ</t>
    </rPh>
    <rPh sb="16" eb="18">
      <t>イチラン</t>
    </rPh>
    <rPh sb="19" eb="21">
      <t>ヒョウジ</t>
    </rPh>
    <rPh sb="28" eb="29">
      <t>ウエ</t>
    </rPh>
    <rPh sb="30" eb="32">
      <t>ズヒョウ</t>
    </rPh>
    <rPh sb="40" eb="42">
      <t>リヨウ</t>
    </rPh>
    <phoneticPr fontId="1"/>
  </si>
  <si>
    <t>図の下の欄へ「数量」のみを数字で入力して下さい。（単位は不要です）</t>
    <rPh sb="0" eb="1">
      <t>ズ</t>
    </rPh>
    <rPh sb="2" eb="3">
      <t>シタ</t>
    </rPh>
    <rPh sb="4" eb="5">
      <t>ラン</t>
    </rPh>
    <rPh sb="7" eb="9">
      <t>スウリョウ</t>
    </rPh>
    <rPh sb="13" eb="15">
      <t>スウジ</t>
    </rPh>
    <rPh sb="16" eb="18">
      <t>ニュウリョク</t>
    </rPh>
    <rPh sb="20" eb="21">
      <t>クダ</t>
    </rPh>
    <rPh sb="25" eb="27">
      <t>タンイ</t>
    </rPh>
    <rPh sb="28" eb="30">
      <t>フヨウ</t>
    </rPh>
    <phoneticPr fontId="1"/>
  </si>
  <si>
    <t>E-Mail：</t>
    <phoneticPr fontId="1"/>
  </si>
  <si>
    <t>info@ishiimark.co.jp</t>
    <phoneticPr fontId="1"/>
  </si>
  <si>
    <t>そのほか電気用</t>
    <rPh sb="4" eb="7">
      <t>デンキヨウ</t>
    </rPh>
    <phoneticPr fontId="1"/>
  </si>
  <si>
    <t>そのほかガス</t>
    <phoneticPr fontId="1"/>
  </si>
  <si>
    <t>アース</t>
    <phoneticPr fontId="1"/>
  </si>
  <si>
    <t>汚水・下水</t>
    <rPh sb="0" eb="2">
      <t>オスイ</t>
    </rPh>
    <rPh sb="3" eb="5">
      <t>ゲスイ</t>
    </rPh>
    <phoneticPr fontId="1"/>
  </si>
  <si>
    <t>排水</t>
    <rPh sb="0" eb="2">
      <t>ハイスイ</t>
    </rPh>
    <phoneticPr fontId="1"/>
  </si>
  <si>
    <t>温水</t>
    <rPh sb="0" eb="2">
      <t>オンスイ</t>
    </rPh>
    <phoneticPr fontId="1"/>
  </si>
  <si>
    <t>水用</t>
    <rPh sb="0" eb="1">
      <t>ミズ</t>
    </rPh>
    <rPh sb="1" eb="2">
      <t>ヨウ</t>
    </rPh>
    <phoneticPr fontId="1"/>
  </si>
  <si>
    <t>消火栓</t>
    <rPh sb="0" eb="3">
      <t>ショウカセン</t>
    </rPh>
    <phoneticPr fontId="1"/>
  </si>
  <si>
    <t>雨水</t>
    <rPh sb="0" eb="2">
      <t>ウスイ</t>
    </rPh>
    <phoneticPr fontId="1"/>
  </si>
  <si>
    <t>井水</t>
    <rPh sb="0" eb="1">
      <t>イ</t>
    </rPh>
    <rPh sb="1" eb="2">
      <t>スイ</t>
    </rPh>
    <phoneticPr fontId="1"/>
  </si>
  <si>
    <t>(水関係用）矢印のみ</t>
    <rPh sb="1" eb="2">
      <t>ミズ</t>
    </rPh>
    <rPh sb="2" eb="4">
      <t>カンケイ</t>
    </rPh>
    <rPh sb="4" eb="5">
      <t>ヨウ</t>
    </rPh>
    <rPh sb="6" eb="8">
      <t>ヤジルシ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</si>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</sst>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>
  <numFmts count="3">
    <numFmt numFmtId="176" formatCode="@&quot;本&quot;"/>
    <numFmt numFmtId="177" formatCode="0&quot;本&quot;"/>
    <numFmt numFmtId="178" formatCode="0_ 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5"/>
      <color rgb="FFFF0000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7.5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3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7" fontId="4" fillId="0" borderId="0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4" fillId="3" borderId="0" xfId="0" applyFont="1" applyFill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20" fillId="2" borderId="0" xfId="0" applyFont="1" applyFill="1" applyBorder="1" applyAlignment="1">
      <alignment horizontal="center" vertical="distributed" wrapText="1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177" fontId="21" fillId="0" borderId="0" xfId="0" applyNumberFormat="1" applyFo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13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30" xfId="0" applyFill="1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5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177" fontId="25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177" fontId="26" fillId="0" borderId="0" xfId="0" applyNumberFormat="1" applyFont="1" applyAlignment="1">
      <alignment shrinkToFit="1"/>
    </xf>
    <xf numFmtId="0" fontId="11" fillId="0" borderId="2" xfId="0" applyFont="1" applyBorder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>
      <alignment vertical="center"/>
    </xf>
    <xf numFmtId="0" fontId="27" fillId="0" borderId="0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9" fillId="2" borderId="0" xfId="0" applyFont="1" applyFill="1" applyBorder="1" applyAlignment="1">
      <alignment vertical="distributed" wrapText="1"/>
    </xf>
    <xf numFmtId="0" fontId="8" fillId="2" borderId="0" xfId="0" applyFont="1" applyFill="1" applyAlignment="1">
      <alignment vertical="top" wrapText="1"/>
    </xf>
    <xf numFmtId="177" fontId="29" fillId="0" borderId="2" xfId="0" applyNumberFormat="1" applyFont="1" applyBorder="1" applyAlignment="1">
      <alignment horizontal="right" vertical="center" shrinkToFit="1"/>
    </xf>
    <xf numFmtId="177" fontId="30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center" vertical="center"/>
    </xf>
    <xf numFmtId="177" fontId="24" fillId="0" borderId="3" xfId="0" applyNumberFormat="1" applyFont="1" applyBorder="1" applyAlignment="1" applyProtection="1">
      <alignment vertical="center" shrinkToFit="1"/>
    </xf>
    <xf numFmtId="0" fontId="4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center" vertical="center"/>
    </xf>
    <xf numFmtId="177" fontId="24" fillId="0" borderId="17" xfId="0" applyNumberFormat="1" applyFont="1" applyBorder="1" applyAlignment="1" applyProtection="1">
      <alignment vertical="center" shrinkToFit="1"/>
    </xf>
    <xf numFmtId="0" fontId="4" fillId="0" borderId="19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 shrinkToFit="1"/>
    </xf>
    <xf numFmtId="0" fontId="5" fillId="0" borderId="13" xfId="0" applyFont="1" applyBorder="1" applyAlignment="1" applyProtection="1">
      <alignment horizontal="center" vertical="center"/>
    </xf>
    <xf numFmtId="177" fontId="24" fillId="0" borderId="13" xfId="0" applyNumberFormat="1" applyFont="1" applyBorder="1" applyAlignment="1" applyProtection="1">
      <alignment vertical="center" shrinkToFit="1"/>
    </xf>
    <xf numFmtId="0" fontId="10" fillId="0" borderId="1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7" fontId="4" fillId="0" borderId="34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6" xfId="0" applyNumberFormat="1" applyFont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FF0000"/>
      </font>
      <fill>
        <patternFill>
          <bgColor theme="2"/>
        </patternFill>
      </fill>
    </dxf>
    <dxf>
      <font>
        <b/>
        <i val="0"/>
        <color rgb="FFFF0000"/>
      </font>
      <fill>
        <patternFill>
          <bgColor theme="2"/>
        </patternFill>
      </fill>
    </dxf>
    <dxf>
      <font>
        <b/>
        <i val="0"/>
        <color rgb="FFFF0000"/>
      </font>
      <fill>
        <patternFill>
          <bgColor theme="2"/>
        </patternFill>
      </fill>
    </dxf>
  </dxfs>
  <tableStyles count="0" defaultTableStyle="TableStyleMedium9" defaultPivotStyle="PivotStyleLight16"/>
  <colors>
    <mruColors>
      <color rgb="FF996633"/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38113</xdr:colOff>
      <xdr:row>13</xdr:row>
      <xdr:rowOff>29666</xdr:rowOff>
    </xdr:from>
    <xdr:to>
      <xdr:col>2</xdr:col>
      <xdr:colOff>606619</xdr:colOff>
      <xdr:row>13</xdr:row>
      <xdr:rowOff>864638</xdr:rowOff>
    </xdr:to>
    <xdr:pic>
      <xdr:nvPicPr>
        <xdr:cNvPr id="1504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39" y="3375840"/>
          <a:ext cx="1222832" cy="83497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60611</xdr:colOff>
      <xdr:row>13</xdr:row>
      <xdr:rowOff>37814</xdr:rowOff>
    </xdr:from>
    <xdr:to>
      <xdr:col>4</xdr:col>
      <xdr:colOff>608027</xdr:colOff>
      <xdr:row>13</xdr:row>
      <xdr:rowOff>856490</xdr:rowOff>
    </xdr:to>
    <xdr:pic>
      <xdr:nvPicPr>
        <xdr:cNvPr id="1505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2589" y="3383988"/>
          <a:ext cx="1201742" cy="81867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62019</xdr:colOff>
      <xdr:row>13</xdr:row>
      <xdr:rowOff>37814</xdr:rowOff>
    </xdr:from>
    <xdr:to>
      <xdr:col>6</xdr:col>
      <xdr:colOff>609435</xdr:colOff>
      <xdr:row>13</xdr:row>
      <xdr:rowOff>856490</xdr:rowOff>
    </xdr:to>
    <xdr:pic>
      <xdr:nvPicPr>
        <xdr:cNvPr id="1506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649" y="3383988"/>
          <a:ext cx="1201743" cy="8186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63427</xdr:colOff>
      <xdr:row>13</xdr:row>
      <xdr:rowOff>37814</xdr:rowOff>
    </xdr:from>
    <xdr:to>
      <xdr:col>8</xdr:col>
      <xdr:colOff>610844</xdr:colOff>
      <xdr:row>13</xdr:row>
      <xdr:rowOff>856490</xdr:rowOff>
    </xdr:to>
    <xdr:pic>
      <xdr:nvPicPr>
        <xdr:cNvPr id="1507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62710" y="3383988"/>
          <a:ext cx="1201743" cy="81867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64835</xdr:colOff>
      <xdr:row>13</xdr:row>
      <xdr:rowOff>38698</xdr:rowOff>
    </xdr:from>
    <xdr:to>
      <xdr:col>10</xdr:col>
      <xdr:colOff>604246</xdr:colOff>
      <xdr:row>13</xdr:row>
      <xdr:rowOff>855606</xdr:rowOff>
    </xdr:to>
    <xdr:pic>
      <xdr:nvPicPr>
        <xdr:cNvPr id="1508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72770" y="3384872"/>
          <a:ext cx="1193737" cy="8169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27491</xdr:colOff>
      <xdr:row>16</xdr:row>
      <xdr:rowOff>23123</xdr:rowOff>
    </xdr:from>
    <xdr:to>
      <xdr:col>2</xdr:col>
      <xdr:colOff>617240</xdr:colOff>
      <xdr:row>16</xdr:row>
      <xdr:rowOff>864522</xdr:rowOff>
    </xdr:to>
    <xdr:pic>
      <xdr:nvPicPr>
        <xdr:cNvPr id="1509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0817" y="4686232"/>
          <a:ext cx="1244075" cy="8413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37512</xdr:colOff>
      <xdr:row>16</xdr:row>
      <xdr:rowOff>23123</xdr:rowOff>
    </xdr:from>
    <xdr:to>
      <xdr:col>4</xdr:col>
      <xdr:colOff>613872</xdr:colOff>
      <xdr:row>16</xdr:row>
      <xdr:rowOff>864522</xdr:rowOff>
    </xdr:to>
    <xdr:pic>
      <xdr:nvPicPr>
        <xdr:cNvPr id="1510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490" y="4686232"/>
          <a:ext cx="1230686" cy="8413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34144</xdr:colOff>
      <xdr:row>16</xdr:row>
      <xdr:rowOff>23123</xdr:rowOff>
    </xdr:from>
    <xdr:to>
      <xdr:col>6</xdr:col>
      <xdr:colOff>610503</xdr:colOff>
      <xdr:row>16</xdr:row>
      <xdr:rowOff>864522</xdr:rowOff>
    </xdr:to>
    <xdr:pic>
      <xdr:nvPicPr>
        <xdr:cNvPr id="1511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24774" y="4686232"/>
          <a:ext cx="1230686" cy="841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30775</xdr:colOff>
      <xdr:row>16</xdr:row>
      <xdr:rowOff>23123</xdr:rowOff>
    </xdr:from>
    <xdr:to>
      <xdr:col>8</xdr:col>
      <xdr:colOff>619395</xdr:colOff>
      <xdr:row>16</xdr:row>
      <xdr:rowOff>864522</xdr:rowOff>
    </xdr:to>
    <xdr:pic>
      <xdr:nvPicPr>
        <xdr:cNvPr id="1512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30058" y="4686232"/>
          <a:ext cx="1242946" cy="841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39666</xdr:colOff>
      <xdr:row>16</xdr:row>
      <xdr:rowOff>22153</xdr:rowOff>
    </xdr:from>
    <xdr:to>
      <xdr:col>10</xdr:col>
      <xdr:colOff>629415</xdr:colOff>
      <xdr:row>16</xdr:row>
      <xdr:rowOff>865491</xdr:rowOff>
    </xdr:to>
    <xdr:pic>
      <xdr:nvPicPr>
        <xdr:cNvPr id="1513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547601" y="4685262"/>
          <a:ext cx="1244075" cy="84333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27491</xdr:colOff>
      <xdr:row>19</xdr:row>
      <xdr:rowOff>21354</xdr:rowOff>
    </xdr:from>
    <xdr:to>
      <xdr:col>2</xdr:col>
      <xdr:colOff>617240</xdr:colOff>
      <xdr:row>19</xdr:row>
      <xdr:rowOff>862754</xdr:rowOff>
    </xdr:to>
    <xdr:pic>
      <xdr:nvPicPr>
        <xdr:cNvPr id="1514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0817" y="6001397"/>
          <a:ext cx="1244075" cy="841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33875</xdr:colOff>
      <xdr:row>19</xdr:row>
      <xdr:rowOff>21354</xdr:rowOff>
    </xdr:from>
    <xdr:to>
      <xdr:col>4</xdr:col>
      <xdr:colOff>623624</xdr:colOff>
      <xdr:row>19</xdr:row>
      <xdr:rowOff>862754</xdr:rowOff>
    </xdr:to>
    <xdr:pic>
      <xdr:nvPicPr>
        <xdr:cNvPr id="1515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15853" y="6001397"/>
          <a:ext cx="1244075" cy="841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40259</xdr:colOff>
      <xdr:row>19</xdr:row>
      <xdr:rowOff>21354</xdr:rowOff>
    </xdr:from>
    <xdr:to>
      <xdr:col>6</xdr:col>
      <xdr:colOff>630008</xdr:colOff>
      <xdr:row>19</xdr:row>
      <xdr:rowOff>862754</xdr:rowOff>
    </xdr:to>
    <xdr:pic>
      <xdr:nvPicPr>
        <xdr:cNvPr id="1516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30889" y="6001397"/>
          <a:ext cx="1244076" cy="841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46643</xdr:colOff>
      <xdr:row>19</xdr:row>
      <xdr:rowOff>20178</xdr:rowOff>
    </xdr:from>
    <xdr:to>
      <xdr:col>8</xdr:col>
      <xdr:colOff>624186</xdr:colOff>
      <xdr:row>19</xdr:row>
      <xdr:rowOff>863931</xdr:rowOff>
    </xdr:to>
    <xdr:pic>
      <xdr:nvPicPr>
        <xdr:cNvPr id="1517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245926" y="6000221"/>
          <a:ext cx="1231869" cy="84375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40822</xdr:colOff>
      <xdr:row>19</xdr:row>
      <xdr:rowOff>20178</xdr:rowOff>
    </xdr:from>
    <xdr:to>
      <xdr:col>10</xdr:col>
      <xdr:colOff>628259</xdr:colOff>
      <xdr:row>19</xdr:row>
      <xdr:rowOff>863931</xdr:rowOff>
    </xdr:to>
    <xdr:pic>
      <xdr:nvPicPr>
        <xdr:cNvPr id="1518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548757" y="6000221"/>
          <a:ext cx="1241763" cy="8437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27491</xdr:colOff>
      <xdr:row>22</xdr:row>
      <xdr:rowOff>22620</xdr:rowOff>
    </xdr:from>
    <xdr:to>
      <xdr:col>2</xdr:col>
      <xdr:colOff>617240</xdr:colOff>
      <xdr:row>22</xdr:row>
      <xdr:rowOff>864019</xdr:rowOff>
    </xdr:to>
    <xdr:pic>
      <xdr:nvPicPr>
        <xdr:cNvPr id="1519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7638" y="7306444"/>
          <a:ext cx="1250896" cy="8413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36902</xdr:colOff>
      <xdr:row>22</xdr:row>
      <xdr:rowOff>21930</xdr:rowOff>
    </xdr:from>
    <xdr:to>
      <xdr:col>4</xdr:col>
      <xdr:colOff>613261</xdr:colOff>
      <xdr:row>22</xdr:row>
      <xdr:rowOff>864708</xdr:rowOff>
    </xdr:to>
    <xdr:pic>
      <xdr:nvPicPr>
        <xdr:cNvPr id="1520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618880" y="7318908"/>
          <a:ext cx="1230685" cy="84277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32923</xdr:colOff>
      <xdr:row>22</xdr:row>
      <xdr:rowOff>22620</xdr:rowOff>
    </xdr:from>
    <xdr:to>
      <xdr:col>6</xdr:col>
      <xdr:colOff>609282</xdr:colOff>
      <xdr:row>22</xdr:row>
      <xdr:rowOff>864019</xdr:rowOff>
    </xdr:to>
    <xdr:pic>
      <xdr:nvPicPr>
        <xdr:cNvPr id="1521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923553" y="7319598"/>
          <a:ext cx="1230686" cy="841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28944</xdr:colOff>
      <xdr:row>22</xdr:row>
      <xdr:rowOff>21930</xdr:rowOff>
    </xdr:from>
    <xdr:to>
      <xdr:col>8</xdr:col>
      <xdr:colOff>626699</xdr:colOff>
      <xdr:row>22</xdr:row>
      <xdr:rowOff>864708</xdr:rowOff>
    </xdr:to>
    <xdr:pic>
      <xdr:nvPicPr>
        <xdr:cNvPr id="1522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228227" y="7318908"/>
          <a:ext cx="1252081" cy="84277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46361</xdr:colOff>
      <xdr:row>22</xdr:row>
      <xdr:rowOff>22331</xdr:rowOff>
    </xdr:from>
    <xdr:to>
      <xdr:col>10</xdr:col>
      <xdr:colOff>622721</xdr:colOff>
      <xdr:row>22</xdr:row>
      <xdr:rowOff>864308</xdr:rowOff>
    </xdr:to>
    <xdr:pic>
      <xdr:nvPicPr>
        <xdr:cNvPr id="1523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615685" y="7306155"/>
          <a:ext cx="1237507" cy="84197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27491</xdr:colOff>
      <xdr:row>25</xdr:row>
      <xdr:rowOff>24249</xdr:rowOff>
    </xdr:from>
    <xdr:to>
      <xdr:col>2</xdr:col>
      <xdr:colOff>617240</xdr:colOff>
      <xdr:row>25</xdr:row>
      <xdr:rowOff>865649</xdr:rowOff>
    </xdr:to>
    <xdr:pic>
      <xdr:nvPicPr>
        <xdr:cNvPr id="1524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00817" y="8638162"/>
          <a:ext cx="1244075" cy="841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35260</xdr:colOff>
      <xdr:row>25</xdr:row>
      <xdr:rowOff>24249</xdr:rowOff>
    </xdr:from>
    <xdr:to>
      <xdr:col>4</xdr:col>
      <xdr:colOff>625009</xdr:colOff>
      <xdr:row>25</xdr:row>
      <xdr:rowOff>865649</xdr:rowOff>
    </xdr:to>
    <xdr:pic>
      <xdr:nvPicPr>
        <xdr:cNvPr id="1525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617238" y="8638162"/>
          <a:ext cx="1244075" cy="841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43029</xdr:colOff>
      <xdr:row>25</xdr:row>
      <xdr:rowOff>24249</xdr:rowOff>
    </xdr:from>
    <xdr:to>
      <xdr:col>6</xdr:col>
      <xdr:colOff>620571</xdr:colOff>
      <xdr:row>25</xdr:row>
      <xdr:rowOff>865649</xdr:rowOff>
    </xdr:to>
    <xdr:pic>
      <xdr:nvPicPr>
        <xdr:cNvPr id="1526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933659" y="8638162"/>
          <a:ext cx="1231869" cy="841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38591</xdr:colOff>
      <xdr:row>25</xdr:row>
      <xdr:rowOff>24249</xdr:rowOff>
    </xdr:from>
    <xdr:to>
      <xdr:col>8</xdr:col>
      <xdr:colOff>628340</xdr:colOff>
      <xdr:row>25</xdr:row>
      <xdr:rowOff>865649</xdr:rowOff>
    </xdr:to>
    <xdr:pic>
      <xdr:nvPicPr>
        <xdr:cNvPr id="1527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237874" y="8638162"/>
          <a:ext cx="1244075" cy="841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46361</xdr:colOff>
      <xdr:row>25</xdr:row>
      <xdr:rowOff>23141</xdr:rowOff>
    </xdr:from>
    <xdr:to>
      <xdr:col>10</xdr:col>
      <xdr:colOff>622721</xdr:colOff>
      <xdr:row>25</xdr:row>
      <xdr:rowOff>866757</xdr:rowOff>
    </xdr:to>
    <xdr:pic>
      <xdr:nvPicPr>
        <xdr:cNvPr id="1528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554296" y="8637054"/>
          <a:ext cx="1230686" cy="8436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29099</xdr:colOff>
      <xdr:row>32</xdr:row>
      <xdr:rowOff>21108</xdr:rowOff>
    </xdr:from>
    <xdr:to>
      <xdr:col>2</xdr:col>
      <xdr:colOff>617985</xdr:colOff>
      <xdr:row>32</xdr:row>
      <xdr:rowOff>863336</xdr:rowOff>
    </xdr:to>
    <xdr:pic>
      <xdr:nvPicPr>
        <xdr:cNvPr id="1531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09246" y="11047696"/>
          <a:ext cx="1250033" cy="84222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33131</xdr:colOff>
      <xdr:row>32</xdr:row>
      <xdr:rowOff>21108</xdr:rowOff>
    </xdr:from>
    <xdr:to>
      <xdr:col>4</xdr:col>
      <xdr:colOff>622017</xdr:colOff>
      <xdr:row>32</xdr:row>
      <xdr:rowOff>863335</xdr:rowOff>
    </xdr:to>
    <xdr:pic>
      <xdr:nvPicPr>
        <xdr:cNvPr id="1532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615109" y="11078391"/>
          <a:ext cx="1243212" cy="844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33130</xdr:colOff>
      <xdr:row>32</xdr:row>
      <xdr:rowOff>21108</xdr:rowOff>
    </xdr:from>
    <xdr:to>
      <xdr:col>6</xdr:col>
      <xdr:colOff>622016</xdr:colOff>
      <xdr:row>32</xdr:row>
      <xdr:rowOff>863336</xdr:rowOff>
    </xdr:to>
    <xdr:pic>
      <xdr:nvPicPr>
        <xdr:cNvPr id="1533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923760" y="11078391"/>
          <a:ext cx="1243213" cy="8441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33131</xdr:colOff>
      <xdr:row>32</xdr:row>
      <xdr:rowOff>21108</xdr:rowOff>
    </xdr:from>
    <xdr:to>
      <xdr:col>8</xdr:col>
      <xdr:colOff>622017</xdr:colOff>
      <xdr:row>32</xdr:row>
      <xdr:rowOff>863336</xdr:rowOff>
    </xdr:to>
    <xdr:pic>
      <xdr:nvPicPr>
        <xdr:cNvPr id="1534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232414" y="11078391"/>
          <a:ext cx="1243212" cy="84417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33131</xdr:colOff>
      <xdr:row>32</xdr:row>
      <xdr:rowOff>21108</xdr:rowOff>
    </xdr:from>
    <xdr:to>
      <xdr:col>10</xdr:col>
      <xdr:colOff>622017</xdr:colOff>
      <xdr:row>32</xdr:row>
      <xdr:rowOff>863336</xdr:rowOff>
    </xdr:to>
    <xdr:pic>
      <xdr:nvPicPr>
        <xdr:cNvPr id="1535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541066" y="11078391"/>
          <a:ext cx="1243212" cy="8441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29099</xdr:colOff>
      <xdr:row>36</xdr:row>
      <xdr:rowOff>21108</xdr:rowOff>
    </xdr:from>
    <xdr:to>
      <xdr:col>2</xdr:col>
      <xdr:colOff>617985</xdr:colOff>
      <xdr:row>36</xdr:row>
      <xdr:rowOff>863336</xdr:rowOff>
    </xdr:to>
    <xdr:pic>
      <xdr:nvPicPr>
        <xdr:cNvPr id="1536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09246" y="12549284"/>
          <a:ext cx="1250033" cy="84222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33131</xdr:colOff>
      <xdr:row>36</xdr:row>
      <xdr:rowOff>21108</xdr:rowOff>
    </xdr:from>
    <xdr:to>
      <xdr:col>4</xdr:col>
      <xdr:colOff>622017</xdr:colOff>
      <xdr:row>36</xdr:row>
      <xdr:rowOff>863335</xdr:rowOff>
    </xdr:to>
    <xdr:pic>
      <xdr:nvPicPr>
        <xdr:cNvPr id="1537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615109" y="12519565"/>
          <a:ext cx="1243212" cy="844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33130</xdr:colOff>
      <xdr:row>36</xdr:row>
      <xdr:rowOff>21108</xdr:rowOff>
    </xdr:from>
    <xdr:to>
      <xdr:col>6</xdr:col>
      <xdr:colOff>622016</xdr:colOff>
      <xdr:row>36</xdr:row>
      <xdr:rowOff>863336</xdr:rowOff>
    </xdr:to>
    <xdr:pic>
      <xdr:nvPicPr>
        <xdr:cNvPr id="1538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923760" y="12519565"/>
          <a:ext cx="1243213" cy="8441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33131</xdr:colOff>
      <xdr:row>36</xdr:row>
      <xdr:rowOff>21108</xdr:rowOff>
    </xdr:from>
    <xdr:to>
      <xdr:col>8</xdr:col>
      <xdr:colOff>622017</xdr:colOff>
      <xdr:row>36</xdr:row>
      <xdr:rowOff>863336</xdr:rowOff>
    </xdr:to>
    <xdr:pic>
      <xdr:nvPicPr>
        <xdr:cNvPr id="1539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232414" y="12519565"/>
          <a:ext cx="1243212" cy="84417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33131</xdr:colOff>
      <xdr:row>36</xdr:row>
      <xdr:rowOff>21108</xdr:rowOff>
    </xdr:from>
    <xdr:to>
      <xdr:col>10</xdr:col>
      <xdr:colOff>622017</xdr:colOff>
      <xdr:row>36</xdr:row>
      <xdr:rowOff>863336</xdr:rowOff>
    </xdr:to>
    <xdr:pic>
      <xdr:nvPicPr>
        <xdr:cNvPr id="1540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541066" y="12519565"/>
          <a:ext cx="1243212" cy="8441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29099</xdr:colOff>
      <xdr:row>40</xdr:row>
      <xdr:rowOff>17290</xdr:rowOff>
    </xdr:from>
    <xdr:to>
      <xdr:col>2</xdr:col>
      <xdr:colOff>617985</xdr:colOff>
      <xdr:row>40</xdr:row>
      <xdr:rowOff>862228</xdr:rowOff>
    </xdr:to>
    <xdr:pic>
      <xdr:nvPicPr>
        <xdr:cNvPr id="1541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09246" y="14114290"/>
          <a:ext cx="1250033" cy="8449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33071</xdr:colOff>
      <xdr:row>40</xdr:row>
      <xdr:rowOff>17290</xdr:rowOff>
    </xdr:from>
    <xdr:to>
      <xdr:col>4</xdr:col>
      <xdr:colOff>621957</xdr:colOff>
      <xdr:row>40</xdr:row>
      <xdr:rowOff>862228</xdr:rowOff>
    </xdr:to>
    <xdr:pic>
      <xdr:nvPicPr>
        <xdr:cNvPr id="1542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615049" y="13832681"/>
          <a:ext cx="1243212" cy="84493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37043</xdr:colOff>
      <xdr:row>40</xdr:row>
      <xdr:rowOff>17291</xdr:rowOff>
    </xdr:from>
    <xdr:to>
      <xdr:col>6</xdr:col>
      <xdr:colOff>625929</xdr:colOff>
      <xdr:row>40</xdr:row>
      <xdr:rowOff>862228</xdr:rowOff>
    </xdr:to>
    <xdr:pic>
      <xdr:nvPicPr>
        <xdr:cNvPr id="1543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927673" y="13832682"/>
          <a:ext cx="1243213" cy="84493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32732</xdr:colOff>
      <xdr:row>40</xdr:row>
      <xdr:rowOff>17290</xdr:rowOff>
    </xdr:from>
    <xdr:to>
      <xdr:col>8</xdr:col>
      <xdr:colOff>621618</xdr:colOff>
      <xdr:row>40</xdr:row>
      <xdr:rowOff>862228</xdr:rowOff>
    </xdr:to>
    <xdr:pic>
      <xdr:nvPicPr>
        <xdr:cNvPr id="1544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232015" y="13832681"/>
          <a:ext cx="1243212" cy="84493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23097</xdr:colOff>
      <xdr:row>44</xdr:row>
      <xdr:rowOff>17898</xdr:rowOff>
    </xdr:from>
    <xdr:to>
      <xdr:col>2</xdr:col>
      <xdr:colOff>607096</xdr:colOff>
      <xdr:row>44</xdr:row>
      <xdr:rowOff>861621</xdr:rowOff>
    </xdr:to>
    <xdr:pic>
      <xdr:nvPicPr>
        <xdr:cNvPr id="1545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95240" y="15040184"/>
          <a:ext cx="1237142" cy="84372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16740</xdr:colOff>
      <xdr:row>44</xdr:row>
      <xdr:rowOff>18511</xdr:rowOff>
    </xdr:from>
    <xdr:to>
      <xdr:col>4</xdr:col>
      <xdr:colOff>603131</xdr:colOff>
      <xdr:row>44</xdr:row>
      <xdr:rowOff>863447</xdr:rowOff>
    </xdr:to>
    <xdr:pic>
      <xdr:nvPicPr>
        <xdr:cNvPr id="1546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595169" y="15040797"/>
          <a:ext cx="1239533" cy="84493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71241</xdr:colOff>
      <xdr:row>44</xdr:row>
      <xdr:rowOff>18511</xdr:rowOff>
    </xdr:from>
    <xdr:to>
      <xdr:col>7</xdr:col>
      <xdr:colOff>4487</xdr:colOff>
      <xdr:row>44</xdr:row>
      <xdr:rowOff>863447</xdr:rowOff>
    </xdr:to>
    <xdr:pic>
      <xdr:nvPicPr>
        <xdr:cNvPr id="1547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955955" y="15040797"/>
          <a:ext cx="1239532" cy="84493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71312</xdr:colOff>
      <xdr:row>44</xdr:row>
      <xdr:rowOff>18512</xdr:rowOff>
    </xdr:from>
    <xdr:to>
      <xdr:col>9</xdr:col>
      <xdr:colOff>4559</xdr:colOff>
      <xdr:row>44</xdr:row>
      <xdr:rowOff>863447</xdr:rowOff>
    </xdr:to>
    <xdr:pic>
      <xdr:nvPicPr>
        <xdr:cNvPr id="1548" name="Picture 524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262312" y="15040798"/>
          <a:ext cx="1239533" cy="84493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30562</xdr:colOff>
      <xdr:row>44</xdr:row>
      <xdr:rowOff>18511</xdr:rowOff>
    </xdr:from>
    <xdr:to>
      <xdr:col>10</xdr:col>
      <xdr:colOff>619448</xdr:colOff>
      <xdr:row>44</xdr:row>
      <xdr:rowOff>863448</xdr:rowOff>
    </xdr:to>
    <xdr:pic>
      <xdr:nvPicPr>
        <xdr:cNvPr id="1549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527848" y="15040797"/>
          <a:ext cx="1242029" cy="84493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33131</xdr:colOff>
      <xdr:row>48</xdr:row>
      <xdr:rowOff>18511</xdr:rowOff>
    </xdr:from>
    <xdr:to>
      <xdr:col>2</xdr:col>
      <xdr:colOff>622017</xdr:colOff>
      <xdr:row>48</xdr:row>
      <xdr:rowOff>863448</xdr:rowOff>
    </xdr:to>
    <xdr:pic>
      <xdr:nvPicPr>
        <xdr:cNvPr id="1550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13278" y="16961805"/>
          <a:ext cx="1250033" cy="84493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42706</xdr:colOff>
      <xdr:row>48</xdr:row>
      <xdr:rowOff>18511</xdr:rowOff>
    </xdr:from>
    <xdr:to>
      <xdr:col>4</xdr:col>
      <xdr:colOff>631593</xdr:colOff>
      <xdr:row>48</xdr:row>
      <xdr:rowOff>863448</xdr:rowOff>
    </xdr:to>
    <xdr:pic>
      <xdr:nvPicPr>
        <xdr:cNvPr id="1551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621135" y="16319868"/>
          <a:ext cx="1242029" cy="8449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abSelected="1" zoomScale="70" zoomScaleNormal="70" zoomScaleSheetLayoutView="70" workbookViewId="0">
      <selection activeCell="H1" sqref="H1:L1"/>
    </sheetView>
  </sheetViews>
  <sheetFormatPr defaultColWidth="12.625" defaultRowHeight="65.099999999999994" customHeight="1"/>
  <cols>
    <col min="1" max="1" width="3.625" customWidth="1"/>
    <col min="2" max="12" width="8.625" customWidth="1"/>
    <col min="13" max="13" width="5.625" style="48" customWidth="1"/>
    <col min="14" max="15" width="8.625" customWidth="1"/>
  </cols>
  <sheetData>
    <row r="1" spans="1:15" ht="28.5" customHeight="1">
      <c r="A1" s="42" t="s">
        <v>21</v>
      </c>
      <c r="B1" s="42"/>
      <c r="C1" s="42"/>
      <c r="D1" s="42"/>
      <c r="E1" s="42"/>
      <c r="F1" s="57"/>
      <c r="G1" s="69" t="s">
        <v>20</v>
      </c>
      <c r="H1" s="30"/>
      <c r="I1" s="30"/>
      <c r="J1" s="30"/>
      <c r="K1" s="30"/>
      <c r="L1" s="31"/>
      <c r="N1" s="48"/>
    </row>
    <row r="2" spans="1:15" ht="22.5" customHeight="1">
      <c r="A2" s="126" t="s">
        <v>186</v>
      </c>
      <c r="B2" s="126"/>
      <c r="C2" s="127" t="s">
        <v>187</v>
      </c>
      <c r="D2" s="127"/>
      <c r="E2" s="127"/>
      <c r="F2" s="128"/>
      <c r="G2" s="70" t="s">
        <v>13</v>
      </c>
      <c r="H2" s="28"/>
      <c r="I2" s="28"/>
      <c r="J2" s="28"/>
      <c r="K2" s="28"/>
      <c r="L2" s="29"/>
      <c r="N2" s="48"/>
    </row>
    <row r="3" spans="1:15" ht="20.100000000000001" customHeight="1">
      <c r="A3" s="32" t="s">
        <v>16</v>
      </c>
      <c r="B3" s="33"/>
      <c r="C3" s="65" t="s">
        <v>19</v>
      </c>
      <c r="D3" s="66"/>
      <c r="E3" s="43"/>
      <c r="F3" s="43"/>
      <c r="G3" s="43"/>
      <c r="H3" s="44"/>
      <c r="I3" s="16" t="s">
        <v>17</v>
      </c>
      <c r="J3" s="71"/>
      <c r="K3" s="30"/>
      <c r="L3" s="31"/>
    </row>
    <row r="4" spans="1:15" ht="20.100000000000001" customHeight="1">
      <c r="A4" s="34"/>
      <c r="B4" s="35"/>
      <c r="C4" s="45"/>
      <c r="D4" s="46"/>
      <c r="E4" s="46"/>
      <c r="F4" s="46"/>
      <c r="G4" s="46"/>
      <c r="H4" s="47"/>
      <c r="I4" s="19" t="s">
        <v>18</v>
      </c>
      <c r="J4" s="72"/>
      <c r="K4" s="72"/>
      <c r="L4" s="73"/>
    </row>
    <row r="5" spans="1:15" ht="20.100000000000001" customHeight="1">
      <c r="A5" s="36" t="s">
        <v>14</v>
      </c>
      <c r="B5" s="37"/>
      <c r="C5" s="65" t="s">
        <v>19</v>
      </c>
      <c r="D5" s="66"/>
      <c r="E5" s="43"/>
      <c r="F5" s="43"/>
      <c r="G5" s="43"/>
      <c r="H5" s="44"/>
      <c r="I5" s="15" t="s">
        <v>17</v>
      </c>
      <c r="J5" s="30"/>
      <c r="K5" s="30"/>
      <c r="L5" s="31"/>
    </row>
    <row r="6" spans="1:15" ht="20.100000000000001" customHeight="1">
      <c r="A6" s="67" t="s">
        <v>15</v>
      </c>
      <c r="B6" s="68"/>
      <c r="C6" s="45"/>
      <c r="D6" s="46"/>
      <c r="E6" s="46"/>
      <c r="F6" s="46"/>
      <c r="G6" s="46"/>
      <c r="H6" s="47"/>
      <c r="I6" s="19" t="s">
        <v>18</v>
      </c>
      <c r="J6" s="72"/>
      <c r="K6" s="72"/>
      <c r="L6" s="73"/>
    </row>
    <row r="7" spans="1:15" ht="25.5" customHeight="1">
      <c r="A7" s="143" t="s">
        <v>30</v>
      </c>
      <c r="B7" s="59"/>
      <c r="C7" s="76"/>
      <c r="D7" s="77"/>
      <c r="E7" s="77"/>
      <c r="F7" s="77"/>
      <c r="G7" s="78"/>
      <c r="H7" s="56" t="s">
        <v>29</v>
      </c>
      <c r="I7" s="74"/>
      <c r="J7" s="75"/>
      <c r="K7" s="41"/>
      <c r="L7" s="144"/>
    </row>
    <row r="8" spans="1:15" ht="11.25" customHeight="1">
      <c r="K8" s="17"/>
      <c r="N8" s="48"/>
    </row>
    <row r="9" spans="1:15" ht="19.5" customHeight="1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96"/>
      <c r="N9" s="48"/>
    </row>
    <row r="10" spans="1:15" ht="21" customHeight="1">
      <c r="A10" s="22" t="s">
        <v>185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95"/>
      <c r="N10" s="48"/>
    </row>
    <row r="11" spans="1:15" ht="12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8"/>
      <c r="N11" s="48"/>
    </row>
    <row r="12" spans="1:15" ht="21" customHeight="1">
      <c r="A12" s="10"/>
      <c r="B12" s="152" t="s">
        <v>22</v>
      </c>
      <c r="C12" s="153"/>
      <c r="D12" s="153"/>
      <c r="E12" s="153"/>
      <c r="F12" s="153"/>
      <c r="G12" s="153"/>
      <c r="H12" s="153"/>
      <c r="I12" s="153"/>
      <c r="J12" s="153"/>
      <c r="K12" s="154"/>
      <c r="L12" s="10"/>
      <c r="M12" s="58"/>
      <c r="N12" s="48"/>
    </row>
    <row r="13" spans="1:15" ht="24" customHeight="1">
      <c r="B13" s="141" t="s">
        <v>23</v>
      </c>
      <c r="C13" s="118"/>
      <c r="D13" s="119" t="s">
        <v>24</v>
      </c>
      <c r="E13" s="120"/>
      <c r="F13" s="121" t="s">
        <v>25</v>
      </c>
      <c r="G13" s="122"/>
      <c r="H13" s="123" t="s">
        <v>26</v>
      </c>
      <c r="I13" s="124"/>
      <c r="J13" s="125" t="s">
        <v>27</v>
      </c>
      <c r="K13" s="142"/>
      <c r="N13" s="48"/>
    </row>
    <row r="14" spans="1:15" ht="69.95" customHeight="1">
      <c r="B14" s="129"/>
      <c r="C14" s="54"/>
      <c r="D14" s="53"/>
      <c r="E14" s="54"/>
      <c r="F14" s="53"/>
      <c r="G14" s="54"/>
      <c r="H14" s="53"/>
      <c r="I14" s="54"/>
      <c r="J14" s="53"/>
      <c r="K14" s="130"/>
      <c r="L14" t="s">
        <v>1</v>
      </c>
      <c r="N14" s="48"/>
      <c r="O14" t="s">
        <v>0</v>
      </c>
    </row>
    <row r="15" spans="1:15" ht="24" customHeight="1">
      <c r="B15" s="131"/>
      <c r="C15" s="132"/>
      <c r="D15" s="132"/>
      <c r="E15" s="132"/>
      <c r="F15" s="132"/>
      <c r="G15" s="132"/>
      <c r="H15" s="132"/>
      <c r="I15" s="132"/>
      <c r="J15" s="132"/>
      <c r="K15" s="133"/>
      <c r="L15" s="6"/>
      <c r="N15" s="48"/>
    </row>
    <row r="16" spans="1:15" s="3" customFormat="1" ht="9.9499999999999993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M16" s="49"/>
      <c r="N16" s="49"/>
    </row>
    <row r="17" spans="1:14" ht="69.95" customHeight="1">
      <c r="B17" s="137"/>
      <c r="C17" s="138"/>
      <c r="D17" s="139"/>
      <c r="E17" s="138"/>
      <c r="F17" s="139"/>
      <c r="G17" s="138"/>
      <c r="H17" s="139"/>
      <c r="I17" s="138"/>
      <c r="J17" s="139"/>
      <c r="K17" s="140"/>
      <c r="N17" s="48"/>
    </row>
    <row r="18" spans="1:14" s="4" customFormat="1" ht="24" customHeight="1">
      <c r="B18" s="131"/>
      <c r="C18" s="132"/>
      <c r="D18" s="132"/>
      <c r="E18" s="132"/>
      <c r="F18" s="132"/>
      <c r="G18" s="132"/>
      <c r="H18" s="132"/>
      <c r="I18" s="132"/>
      <c r="J18" s="132"/>
      <c r="K18" s="133"/>
      <c r="M18" s="50"/>
      <c r="N18" s="50"/>
    </row>
    <row r="19" spans="1:14" ht="9.9499999999999993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N19" s="48"/>
    </row>
    <row r="20" spans="1:14" s="3" customFormat="1" ht="69.95" customHeight="1">
      <c r="B20" s="137"/>
      <c r="C20" s="138"/>
      <c r="D20" s="139"/>
      <c r="E20" s="138"/>
      <c r="F20" s="139"/>
      <c r="G20" s="138"/>
      <c r="H20" s="139"/>
      <c r="I20" s="138"/>
      <c r="J20" s="139"/>
      <c r="K20" s="140"/>
      <c r="M20" s="49"/>
      <c r="N20" s="49"/>
    </row>
    <row r="21" spans="1:14" s="5" customFormat="1" ht="24" customHeight="1">
      <c r="B21" s="131"/>
      <c r="C21" s="132"/>
      <c r="D21" s="132"/>
      <c r="E21" s="132"/>
      <c r="F21" s="132"/>
      <c r="G21" s="132"/>
      <c r="H21" s="132"/>
      <c r="I21" s="132"/>
      <c r="J21" s="132"/>
      <c r="K21" s="133"/>
      <c r="M21" s="51"/>
      <c r="N21" s="51"/>
    </row>
    <row r="22" spans="1:14" s="3" customFormat="1" ht="9.9499999999999993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M22" s="49"/>
      <c r="N22" s="49"/>
    </row>
    <row r="23" spans="1:14" ht="69.95" customHeight="1">
      <c r="B23" s="137"/>
      <c r="C23" s="138"/>
      <c r="D23" s="139"/>
      <c r="E23" s="138"/>
      <c r="F23" s="139"/>
      <c r="G23" s="138"/>
      <c r="H23" s="139"/>
      <c r="I23" s="138"/>
      <c r="J23" s="139"/>
      <c r="K23" s="140"/>
      <c r="N23" s="48"/>
    </row>
    <row r="24" spans="1:14" s="5" customFormat="1" ht="24" customHeight="1">
      <c r="B24" s="131"/>
      <c r="C24" s="132"/>
      <c r="D24" s="132"/>
      <c r="E24" s="132"/>
      <c r="F24" s="132"/>
      <c r="G24" s="132"/>
      <c r="H24" s="132"/>
      <c r="I24" s="132"/>
      <c r="J24" s="132"/>
      <c r="K24" s="133"/>
      <c r="M24" s="51"/>
      <c r="N24" s="51"/>
    </row>
    <row r="25" spans="1:14" ht="9.9499999999999993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N25" s="48"/>
    </row>
    <row r="26" spans="1:14" ht="69.95" customHeight="1">
      <c r="B26" s="137"/>
      <c r="C26" s="138"/>
      <c r="D26" s="139"/>
      <c r="E26" s="138"/>
      <c r="F26" s="139"/>
      <c r="G26" s="138"/>
      <c r="H26" s="139"/>
      <c r="I26" s="138"/>
      <c r="J26" s="139"/>
      <c r="K26" s="140"/>
      <c r="N26" s="48"/>
    </row>
    <row r="27" spans="1:14" s="5" customFormat="1" ht="24" customHeight="1">
      <c r="B27" s="131"/>
      <c r="C27" s="132"/>
      <c r="D27" s="132"/>
      <c r="E27" s="132"/>
      <c r="F27" s="132"/>
      <c r="G27" s="132"/>
      <c r="H27" s="132"/>
      <c r="I27" s="132"/>
      <c r="J27" s="132"/>
      <c r="K27" s="133"/>
      <c r="M27" s="51"/>
      <c r="N27" s="51"/>
    </row>
    <row r="28" spans="1:14" s="5" customFormat="1" ht="17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18"/>
      <c r="M28" s="51"/>
      <c r="N28" s="51"/>
    </row>
    <row r="29" spans="1:14" ht="24" customHeight="1">
      <c r="B29" s="98"/>
      <c r="C29" s="98"/>
      <c r="D29" s="98"/>
      <c r="E29" s="98"/>
      <c r="F29" s="98"/>
      <c r="G29" s="98"/>
      <c r="H29" s="98"/>
      <c r="I29" s="98"/>
      <c r="J29" s="98"/>
      <c r="K29" s="145" t="s">
        <v>199</v>
      </c>
      <c r="L29" s="85">
        <f>SUM(B15:K15,B18:K18,B21:K21,B24:K24,B27:K27)</f>
        <v>0</v>
      </c>
      <c r="N29" s="48"/>
    </row>
    <row r="30" spans="1:14" ht="19.5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N30" s="48"/>
    </row>
    <row r="31" spans="1:14" ht="30.75" customHeight="1">
      <c r="A31" s="80" t="s">
        <v>28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94"/>
      <c r="N31" s="48"/>
    </row>
    <row r="32" spans="1:14" ht="15" customHeight="1">
      <c r="B32" s="146" t="s">
        <v>195</v>
      </c>
      <c r="C32" s="147"/>
      <c r="D32" s="147" t="s">
        <v>196</v>
      </c>
      <c r="E32" s="147"/>
      <c r="F32" s="147" t="s">
        <v>197</v>
      </c>
      <c r="G32" s="147"/>
      <c r="H32" s="147" t="s">
        <v>198</v>
      </c>
      <c r="I32" s="147"/>
      <c r="J32" s="147"/>
      <c r="K32" s="148"/>
      <c r="L32" s="87"/>
      <c r="N32" s="48"/>
    </row>
    <row r="33" spans="2:14" ht="69.95" customHeight="1">
      <c r="B33" s="129"/>
      <c r="C33" s="54"/>
      <c r="D33" s="53"/>
      <c r="E33" s="54"/>
      <c r="F33" s="53"/>
      <c r="G33" s="54"/>
      <c r="H33" s="53"/>
      <c r="I33" s="54"/>
      <c r="J33" s="53"/>
      <c r="K33" s="130"/>
      <c r="L33" s="88"/>
      <c r="N33" s="48"/>
    </row>
    <row r="34" spans="2:14" ht="21.95" customHeight="1">
      <c r="B34" s="131"/>
      <c r="C34" s="132"/>
      <c r="D34" s="132"/>
      <c r="E34" s="132"/>
      <c r="F34" s="132"/>
      <c r="G34" s="132"/>
      <c r="H34" s="132"/>
      <c r="I34" s="132"/>
      <c r="J34" s="132"/>
      <c r="K34" s="133"/>
      <c r="L34" s="89"/>
    </row>
    <row r="35" spans="2:14" s="3" customFormat="1" ht="9.9499999999999993" customHeight="1">
      <c r="L35" s="90"/>
      <c r="M35" s="49"/>
      <c r="N35" s="49"/>
    </row>
    <row r="36" spans="2:14" ht="15" customHeight="1">
      <c r="B36" s="146" t="s">
        <v>194</v>
      </c>
      <c r="C36" s="147"/>
      <c r="D36" s="147"/>
      <c r="E36" s="147"/>
      <c r="F36" s="147" t="s">
        <v>193</v>
      </c>
      <c r="G36" s="147"/>
      <c r="H36" s="147" t="s">
        <v>192</v>
      </c>
      <c r="I36" s="147"/>
      <c r="J36" s="147"/>
      <c r="K36" s="148"/>
      <c r="L36" s="87"/>
      <c r="N36" s="48"/>
    </row>
    <row r="37" spans="2:14" ht="69.95" customHeight="1">
      <c r="B37" s="129"/>
      <c r="C37" s="54"/>
      <c r="D37" s="53"/>
      <c r="E37" s="54"/>
      <c r="F37" s="53"/>
      <c r="G37" s="54"/>
      <c r="H37" s="53"/>
      <c r="I37" s="54"/>
      <c r="J37" s="53"/>
      <c r="K37" s="130"/>
      <c r="L37" s="91"/>
      <c r="N37" s="48"/>
    </row>
    <row r="38" spans="2:14" ht="21.95" customHeight="1">
      <c r="B38" s="131"/>
      <c r="C38" s="132"/>
      <c r="D38" s="132"/>
      <c r="E38" s="132"/>
      <c r="F38" s="132"/>
      <c r="G38" s="132"/>
      <c r="H38" s="132"/>
      <c r="I38" s="132"/>
      <c r="J38" s="132"/>
      <c r="K38" s="133"/>
      <c r="L38" s="89"/>
    </row>
    <row r="39" spans="2:14" s="3" customFormat="1" ht="9.9499999999999993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92"/>
      <c r="M39" s="49"/>
      <c r="N39" s="49"/>
    </row>
    <row r="40" spans="2:14" s="3" customFormat="1" ht="15" customHeight="1">
      <c r="B40" s="149" t="s">
        <v>191</v>
      </c>
      <c r="C40" s="150"/>
      <c r="D40" s="150"/>
      <c r="E40" s="150"/>
      <c r="F40" s="150"/>
      <c r="G40" s="150"/>
      <c r="H40" s="150" t="s">
        <v>189</v>
      </c>
      <c r="I40" s="151"/>
      <c r="J40"/>
      <c r="K40"/>
      <c r="L40" s="92"/>
      <c r="M40" s="49"/>
      <c r="N40" s="49"/>
    </row>
    <row r="41" spans="2:14" ht="69.95" customHeight="1">
      <c r="B41" s="129"/>
      <c r="C41" s="54"/>
      <c r="D41" s="53"/>
      <c r="E41" s="54"/>
      <c r="F41" s="53"/>
      <c r="G41" s="54"/>
      <c r="H41" s="53"/>
      <c r="I41" s="130"/>
      <c r="L41" s="93"/>
      <c r="N41" s="48"/>
    </row>
    <row r="42" spans="2:14" ht="21.95" customHeight="1">
      <c r="B42" s="131"/>
      <c r="C42" s="132"/>
      <c r="D42" s="132"/>
      <c r="E42" s="132"/>
      <c r="F42" s="132"/>
      <c r="G42" s="132"/>
      <c r="H42" s="132"/>
      <c r="I42" s="133"/>
      <c r="L42" s="89"/>
    </row>
    <row r="43" spans="2:14" s="3" customFormat="1" ht="9.9499999999999993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92"/>
      <c r="M43" s="49"/>
      <c r="N43" s="49"/>
    </row>
    <row r="44" spans="2:14" s="3" customFormat="1" ht="15" customHeight="1">
      <c r="B44" s="149" t="s">
        <v>188</v>
      </c>
      <c r="C44" s="150"/>
      <c r="D44" s="150"/>
      <c r="E44" s="150"/>
      <c r="F44" s="150"/>
      <c r="G44" s="150"/>
      <c r="H44" s="150" t="s">
        <v>190</v>
      </c>
      <c r="I44" s="150"/>
      <c r="J44" s="150"/>
      <c r="K44" s="151"/>
      <c r="L44" s="92"/>
      <c r="M44" s="49"/>
      <c r="N44" s="49"/>
    </row>
    <row r="45" spans="2:14" ht="69.95" customHeight="1">
      <c r="B45" s="129"/>
      <c r="C45" s="54"/>
      <c r="D45" s="53"/>
      <c r="E45" s="54"/>
      <c r="F45" s="53"/>
      <c r="G45" s="54"/>
      <c r="H45" s="53"/>
      <c r="I45" s="54"/>
      <c r="J45" s="53"/>
      <c r="K45" s="130"/>
      <c r="L45" s="93"/>
      <c r="N45" s="48"/>
    </row>
    <row r="46" spans="2:14" ht="21.95" customHeight="1">
      <c r="B46" s="131"/>
      <c r="C46" s="132"/>
      <c r="D46" s="132"/>
      <c r="E46" s="132"/>
      <c r="F46" s="132"/>
      <c r="G46" s="132"/>
      <c r="H46" s="132"/>
      <c r="I46" s="132"/>
      <c r="J46" s="132"/>
      <c r="K46" s="133"/>
      <c r="L46" s="89"/>
    </row>
    <row r="47" spans="2:14" s="3" customFormat="1" ht="9.9499999999999993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92"/>
      <c r="M47" s="49"/>
      <c r="N47" s="49"/>
    </row>
    <row r="48" spans="2:14" s="3" customFormat="1" ht="15" customHeight="1">
      <c r="B48" s="134" t="s">
        <v>190</v>
      </c>
      <c r="C48" s="135"/>
      <c r="D48" s="135"/>
      <c r="E48" s="136"/>
      <c r="F48" s="2"/>
      <c r="G48" s="2"/>
      <c r="H48" s="2"/>
      <c r="I48" s="2"/>
      <c r="J48" s="2"/>
      <c r="K48" s="2"/>
      <c r="L48" s="92"/>
      <c r="M48" s="49"/>
      <c r="N48" s="49"/>
    </row>
    <row r="49" spans="1:14" ht="69.95" customHeight="1">
      <c r="B49" s="129"/>
      <c r="C49" s="54"/>
      <c r="D49" s="53"/>
      <c r="E49" s="130"/>
      <c r="L49" s="93"/>
      <c r="N49" s="48"/>
    </row>
    <row r="50" spans="1:14" ht="21.95" customHeight="1">
      <c r="B50" s="131"/>
      <c r="C50" s="132"/>
      <c r="D50" s="132"/>
      <c r="E50" s="133"/>
      <c r="L50" s="89"/>
    </row>
    <row r="51" spans="1:14" s="3" customFormat="1" ht="9.9499999999999993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55"/>
      <c r="M51" s="49"/>
      <c r="N51" s="49"/>
    </row>
    <row r="52" spans="1:14" ht="24" customHeight="1">
      <c r="I52" s="81" t="s">
        <v>133</v>
      </c>
      <c r="J52" s="81"/>
      <c r="K52" s="81"/>
      <c r="L52" s="79">
        <f>SUM(B34:K34,B38:K38,B42:I42,B46:K46,B50:E50)</f>
        <v>0</v>
      </c>
      <c r="N52" s="48"/>
    </row>
    <row r="53" spans="1:14" ht="24" customHeight="1">
      <c r="F53" s="82" t="s">
        <v>135</v>
      </c>
      <c r="G53" s="86">
        <f>統計!D161</f>
        <v>0</v>
      </c>
      <c r="H53" s="83" t="s">
        <v>136</v>
      </c>
      <c r="I53" s="84" t="s">
        <v>134</v>
      </c>
      <c r="J53" s="84"/>
      <c r="K53" s="84"/>
      <c r="L53" s="97">
        <f>L52+L29</f>
        <v>0</v>
      </c>
    </row>
    <row r="54" spans="1:14" s="3" customFormat="1" ht="24" customHeight="1">
      <c r="B54"/>
      <c r="C54"/>
      <c r="D54"/>
      <c r="E54"/>
      <c r="F54"/>
      <c r="G54"/>
      <c r="H54"/>
      <c r="I54"/>
      <c r="J54"/>
      <c r="K54"/>
      <c r="L54" s="2"/>
      <c r="M54" s="49"/>
      <c r="N54" s="49"/>
    </row>
    <row r="55" spans="1:14" s="3" customFormat="1" ht="24" customHeight="1">
      <c r="B55"/>
      <c r="C55"/>
      <c r="D55"/>
      <c r="E55"/>
      <c r="M55" s="49"/>
      <c r="N55" s="49"/>
    </row>
    <row r="56" spans="1:14" s="3" customFormat="1" ht="24" customHeight="1">
      <c r="B56"/>
      <c r="C56"/>
      <c r="D56"/>
      <c r="E56"/>
      <c r="F56"/>
      <c r="G56"/>
      <c r="H56"/>
      <c r="I56"/>
      <c r="J56"/>
      <c r="K56"/>
      <c r="L56" s="2"/>
      <c r="M56" s="49"/>
      <c r="N56" s="49"/>
    </row>
    <row r="57" spans="1:14" ht="24" customHeight="1">
      <c r="N57" s="48"/>
    </row>
    <row r="58" spans="1:14" ht="24" customHeight="1"/>
    <row r="59" spans="1:14" ht="24" customHeight="1">
      <c r="B59" s="9"/>
      <c r="M59" s="52"/>
      <c r="N59" s="48"/>
    </row>
    <row r="60" spans="1:14" ht="24" customHeight="1">
      <c r="M60" s="52"/>
      <c r="N60" s="48"/>
    </row>
    <row r="61" spans="1:14" ht="33.75" customHeight="1">
      <c r="A61" s="20" t="s">
        <v>131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63"/>
      <c r="N61" s="48"/>
    </row>
    <row r="62" spans="1:14" ht="19.5" customHeight="1">
      <c r="A62" s="27" t="s">
        <v>12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62"/>
      <c r="N62" s="48"/>
    </row>
    <row r="63" spans="1:14" ht="23.25" customHeight="1">
      <c r="A63" s="40" t="s">
        <v>184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64"/>
      <c r="N63" s="48"/>
    </row>
    <row r="64" spans="1:14" ht="23.25" customHeight="1">
      <c r="A64" s="116"/>
      <c r="B64" s="117" t="s">
        <v>9</v>
      </c>
      <c r="C64" s="117"/>
      <c r="D64" s="117"/>
      <c r="E64" s="117" t="s">
        <v>8</v>
      </c>
      <c r="F64" s="117"/>
      <c r="G64" s="117"/>
      <c r="H64" s="117"/>
      <c r="I64" s="117"/>
      <c r="J64" s="116" t="s">
        <v>10</v>
      </c>
      <c r="K64" s="117" t="s">
        <v>132</v>
      </c>
      <c r="L64" s="117"/>
    </row>
    <row r="65" spans="1:13" ht="24" customHeight="1">
      <c r="A65" s="109">
        <v>1</v>
      </c>
      <c r="B65" s="110" t="e">
        <f>統計!J2</f>
        <v>#N/A</v>
      </c>
      <c r="C65" s="110"/>
      <c r="D65" s="110"/>
      <c r="E65" s="111" t="e">
        <f>統計!K2</f>
        <v>#N/A</v>
      </c>
      <c r="F65" s="111"/>
      <c r="G65" s="111"/>
      <c r="H65" s="111"/>
      <c r="I65" s="112" t="e">
        <f>IF(RIGHT(B65,1)="A","丸○","角□")</f>
        <v>#N/A</v>
      </c>
      <c r="J65" s="113" t="e">
        <f>統計!L2</f>
        <v>#N/A</v>
      </c>
      <c r="K65" s="114"/>
      <c r="L65" s="115"/>
    </row>
    <row r="66" spans="1:13" ht="24" customHeight="1">
      <c r="A66" s="99">
        <f t="shared" ref="A66:A94" si="0">A65+1</f>
        <v>2</v>
      </c>
      <c r="B66" s="100" t="e">
        <f>統計!J3</f>
        <v>#N/A</v>
      </c>
      <c r="C66" s="100"/>
      <c r="D66" s="100"/>
      <c r="E66" s="101" t="e">
        <f>統計!K3</f>
        <v>#N/A</v>
      </c>
      <c r="F66" s="101"/>
      <c r="G66" s="101"/>
      <c r="H66" s="101"/>
      <c r="I66" s="102" t="e">
        <f t="shared" ref="I66:I94" si="1">IF(RIGHT(B66,1)="A","丸○","角□")</f>
        <v>#N/A</v>
      </c>
      <c r="J66" s="103" t="e">
        <f>統計!L3</f>
        <v>#N/A</v>
      </c>
      <c r="K66" s="24"/>
      <c r="L66" s="25"/>
    </row>
    <row r="67" spans="1:13" ht="24" customHeight="1">
      <c r="A67" s="99">
        <f t="shared" si="0"/>
        <v>3</v>
      </c>
      <c r="B67" s="100" t="e">
        <f>統計!J4</f>
        <v>#N/A</v>
      </c>
      <c r="C67" s="100"/>
      <c r="D67" s="100"/>
      <c r="E67" s="101" t="e">
        <f>統計!K4</f>
        <v>#N/A</v>
      </c>
      <c r="F67" s="101"/>
      <c r="G67" s="101"/>
      <c r="H67" s="101"/>
      <c r="I67" s="102" t="e">
        <f t="shared" si="1"/>
        <v>#N/A</v>
      </c>
      <c r="J67" s="103" t="e">
        <f>統計!L4</f>
        <v>#N/A</v>
      </c>
      <c r="K67" s="24"/>
      <c r="L67" s="25"/>
    </row>
    <row r="68" spans="1:13" ht="24" customHeight="1">
      <c r="A68" s="99">
        <f t="shared" si="0"/>
        <v>4</v>
      </c>
      <c r="B68" s="100" t="e">
        <f>統計!J5</f>
        <v>#N/A</v>
      </c>
      <c r="C68" s="100"/>
      <c r="D68" s="100"/>
      <c r="E68" s="101" t="e">
        <f>統計!K5</f>
        <v>#N/A</v>
      </c>
      <c r="F68" s="101"/>
      <c r="G68" s="101"/>
      <c r="H68" s="101"/>
      <c r="I68" s="102" t="e">
        <f t="shared" si="1"/>
        <v>#N/A</v>
      </c>
      <c r="J68" s="103" t="e">
        <f>統計!L5</f>
        <v>#N/A</v>
      </c>
      <c r="K68" s="24"/>
      <c r="L68" s="25"/>
    </row>
    <row r="69" spans="1:13" ht="24" customHeight="1">
      <c r="A69" s="99">
        <f t="shared" si="0"/>
        <v>5</v>
      </c>
      <c r="B69" s="100" t="e">
        <f>統計!J6</f>
        <v>#N/A</v>
      </c>
      <c r="C69" s="100"/>
      <c r="D69" s="100"/>
      <c r="E69" s="101" t="e">
        <f>統計!K6</f>
        <v>#N/A</v>
      </c>
      <c r="F69" s="101"/>
      <c r="G69" s="101"/>
      <c r="H69" s="101"/>
      <c r="I69" s="102" t="e">
        <f t="shared" si="1"/>
        <v>#N/A</v>
      </c>
      <c r="J69" s="103" t="e">
        <f>統計!L6</f>
        <v>#N/A</v>
      </c>
      <c r="K69" s="24"/>
      <c r="L69" s="25"/>
    </row>
    <row r="70" spans="1:13" ht="24" customHeight="1">
      <c r="A70" s="99">
        <f t="shared" si="0"/>
        <v>6</v>
      </c>
      <c r="B70" s="100" t="e">
        <f>統計!J7</f>
        <v>#N/A</v>
      </c>
      <c r="C70" s="100"/>
      <c r="D70" s="100"/>
      <c r="E70" s="101" t="e">
        <f>統計!K7</f>
        <v>#N/A</v>
      </c>
      <c r="F70" s="101"/>
      <c r="G70" s="101"/>
      <c r="H70" s="101"/>
      <c r="I70" s="102" t="e">
        <f t="shared" si="1"/>
        <v>#N/A</v>
      </c>
      <c r="J70" s="103" t="e">
        <f>統計!L7</f>
        <v>#N/A</v>
      </c>
      <c r="K70" s="24"/>
      <c r="L70" s="25"/>
    </row>
    <row r="71" spans="1:13" ht="24" customHeight="1">
      <c r="A71" s="99">
        <f t="shared" si="0"/>
        <v>7</v>
      </c>
      <c r="B71" s="100" t="e">
        <f>統計!J8</f>
        <v>#N/A</v>
      </c>
      <c r="C71" s="100"/>
      <c r="D71" s="100"/>
      <c r="E71" s="101" t="e">
        <f>統計!K8</f>
        <v>#N/A</v>
      </c>
      <c r="F71" s="101"/>
      <c r="G71" s="101"/>
      <c r="H71" s="101"/>
      <c r="I71" s="102" t="e">
        <f t="shared" si="1"/>
        <v>#N/A</v>
      </c>
      <c r="J71" s="103" t="e">
        <f>統計!L8</f>
        <v>#N/A</v>
      </c>
      <c r="K71" s="24"/>
      <c r="L71" s="25"/>
    </row>
    <row r="72" spans="1:13" ht="24" customHeight="1">
      <c r="A72" s="99">
        <f t="shared" si="0"/>
        <v>8</v>
      </c>
      <c r="B72" s="100" t="e">
        <f>統計!J9</f>
        <v>#N/A</v>
      </c>
      <c r="C72" s="100"/>
      <c r="D72" s="100"/>
      <c r="E72" s="101" t="e">
        <f>統計!K9</f>
        <v>#N/A</v>
      </c>
      <c r="F72" s="101"/>
      <c r="G72" s="101"/>
      <c r="H72" s="101"/>
      <c r="I72" s="102" t="e">
        <f t="shared" si="1"/>
        <v>#N/A</v>
      </c>
      <c r="J72" s="103" t="e">
        <f>統計!L9</f>
        <v>#N/A</v>
      </c>
      <c r="K72" s="24"/>
      <c r="L72" s="25"/>
    </row>
    <row r="73" spans="1:13" ht="24" customHeight="1">
      <c r="A73" s="99">
        <f t="shared" si="0"/>
        <v>9</v>
      </c>
      <c r="B73" s="100" t="e">
        <f>統計!J10</f>
        <v>#N/A</v>
      </c>
      <c r="C73" s="100"/>
      <c r="D73" s="100"/>
      <c r="E73" s="101" t="e">
        <f>統計!K10</f>
        <v>#N/A</v>
      </c>
      <c r="F73" s="101"/>
      <c r="G73" s="101"/>
      <c r="H73" s="101"/>
      <c r="I73" s="102" t="e">
        <f t="shared" si="1"/>
        <v>#N/A</v>
      </c>
      <c r="J73" s="103" t="e">
        <f>統計!L10</f>
        <v>#N/A</v>
      </c>
      <c r="K73" s="24"/>
      <c r="L73" s="25"/>
    </row>
    <row r="74" spans="1:13" ht="24" customHeight="1">
      <c r="A74" s="99">
        <f t="shared" si="0"/>
        <v>10</v>
      </c>
      <c r="B74" s="100" t="e">
        <f>統計!J11</f>
        <v>#N/A</v>
      </c>
      <c r="C74" s="100"/>
      <c r="D74" s="100"/>
      <c r="E74" s="101" t="e">
        <f>統計!K11</f>
        <v>#N/A</v>
      </c>
      <c r="F74" s="101"/>
      <c r="G74" s="101"/>
      <c r="H74" s="101"/>
      <c r="I74" s="102" t="e">
        <f t="shared" si="1"/>
        <v>#N/A</v>
      </c>
      <c r="J74" s="103" t="e">
        <f>統計!L11</f>
        <v>#N/A</v>
      </c>
      <c r="K74" s="24"/>
      <c r="L74" s="25"/>
    </row>
    <row r="75" spans="1:13" ht="24" customHeight="1">
      <c r="A75" s="99">
        <f t="shared" si="0"/>
        <v>11</v>
      </c>
      <c r="B75" s="100" t="e">
        <f>統計!J12</f>
        <v>#N/A</v>
      </c>
      <c r="C75" s="100"/>
      <c r="D75" s="100"/>
      <c r="E75" s="101" t="e">
        <f>統計!K12</f>
        <v>#N/A</v>
      </c>
      <c r="F75" s="101"/>
      <c r="G75" s="101"/>
      <c r="H75" s="101"/>
      <c r="I75" s="102" t="e">
        <f t="shared" si="1"/>
        <v>#N/A</v>
      </c>
      <c r="J75" s="103" t="e">
        <f>統計!L12</f>
        <v>#N/A</v>
      </c>
      <c r="K75" s="24"/>
      <c r="L75" s="25"/>
    </row>
    <row r="76" spans="1:13" ht="24" customHeight="1">
      <c r="A76" s="99">
        <f t="shared" si="0"/>
        <v>12</v>
      </c>
      <c r="B76" s="100" t="e">
        <f>統計!J13</f>
        <v>#N/A</v>
      </c>
      <c r="C76" s="100"/>
      <c r="D76" s="100"/>
      <c r="E76" s="101" t="e">
        <f>統計!K13</f>
        <v>#N/A</v>
      </c>
      <c r="F76" s="101"/>
      <c r="G76" s="101"/>
      <c r="H76" s="101"/>
      <c r="I76" s="102" t="e">
        <f t="shared" si="1"/>
        <v>#N/A</v>
      </c>
      <c r="J76" s="103" t="e">
        <f>統計!L13</f>
        <v>#N/A</v>
      </c>
      <c r="K76" s="24"/>
      <c r="L76" s="25"/>
    </row>
    <row r="77" spans="1:13" ht="24" customHeight="1">
      <c r="A77" s="99">
        <f t="shared" si="0"/>
        <v>13</v>
      </c>
      <c r="B77" s="100" t="e">
        <f>統計!J14</f>
        <v>#N/A</v>
      </c>
      <c r="C77" s="100"/>
      <c r="D77" s="100"/>
      <c r="E77" s="101" t="e">
        <f>統計!K14</f>
        <v>#N/A</v>
      </c>
      <c r="F77" s="101"/>
      <c r="G77" s="101"/>
      <c r="H77" s="101"/>
      <c r="I77" s="102" t="e">
        <f t="shared" si="1"/>
        <v>#N/A</v>
      </c>
      <c r="J77" s="103" t="e">
        <f>統計!L14</f>
        <v>#N/A</v>
      </c>
      <c r="K77" s="24"/>
      <c r="L77" s="25"/>
    </row>
    <row r="78" spans="1:13" ht="24" customHeight="1">
      <c r="A78" s="99">
        <f t="shared" si="0"/>
        <v>14</v>
      </c>
      <c r="B78" s="100" t="e">
        <f>統計!J15</f>
        <v>#N/A</v>
      </c>
      <c r="C78" s="100"/>
      <c r="D78" s="100"/>
      <c r="E78" s="101" t="e">
        <f>統計!K15</f>
        <v>#N/A</v>
      </c>
      <c r="F78" s="101"/>
      <c r="G78" s="101"/>
      <c r="H78" s="101"/>
      <c r="I78" s="102" t="e">
        <f t="shared" si="1"/>
        <v>#N/A</v>
      </c>
      <c r="J78" s="103" t="e">
        <f>統計!L15</f>
        <v>#N/A</v>
      </c>
      <c r="K78" s="24"/>
      <c r="L78" s="25"/>
    </row>
    <row r="79" spans="1:13" ht="24" customHeight="1">
      <c r="A79" s="99">
        <f t="shared" si="0"/>
        <v>15</v>
      </c>
      <c r="B79" s="100" t="e">
        <f>統計!J16</f>
        <v>#N/A</v>
      </c>
      <c r="C79" s="100"/>
      <c r="D79" s="100"/>
      <c r="E79" s="101" t="e">
        <f>統計!K16</f>
        <v>#N/A</v>
      </c>
      <c r="F79" s="101"/>
      <c r="G79" s="101"/>
      <c r="H79" s="101"/>
      <c r="I79" s="102" t="e">
        <f t="shared" si="1"/>
        <v>#N/A</v>
      </c>
      <c r="J79" s="103" t="e">
        <f>統計!L16</f>
        <v>#N/A</v>
      </c>
      <c r="K79" s="24"/>
      <c r="L79" s="25"/>
      <c r="M79"/>
    </row>
    <row r="80" spans="1:13" ht="24" customHeight="1">
      <c r="A80" s="99">
        <f t="shared" si="0"/>
        <v>16</v>
      </c>
      <c r="B80" s="100" t="e">
        <f>統計!J17</f>
        <v>#N/A</v>
      </c>
      <c r="C80" s="100"/>
      <c r="D80" s="100"/>
      <c r="E80" s="101" t="e">
        <f>統計!K17</f>
        <v>#N/A</v>
      </c>
      <c r="F80" s="101"/>
      <c r="G80" s="101"/>
      <c r="H80" s="101"/>
      <c r="I80" s="102" t="e">
        <f t="shared" si="1"/>
        <v>#N/A</v>
      </c>
      <c r="J80" s="103" t="e">
        <f>統計!L17</f>
        <v>#N/A</v>
      </c>
      <c r="K80" s="24"/>
      <c r="L80" s="25"/>
      <c r="M80"/>
    </row>
    <row r="81" spans="1:13" ht="24" customHeight="1">
      <c r="A81" s="99">
        <f t="shared" si="0"/>
        <v>17</v>
      </c>
      <c r="B81" s="100" t="e">
        <f>統計!J18</f>
        <v>#N/A</v>
      </c>
      <c r="C81" s="100"/>
      <c r="D81" s="100"/>
      <c r="E81" s="101" t="e">
        <f>統計!K18</f>
        <v>#N/A</v>
      </c>
      <c r="F81" s="101"/>
      <c r="G81" s="101"/>
      <c r="H81" s="101"/>
      <c r="I81" s="102" t="e">
        <f t="shared" si="1"/>
        <v>#N/A</v>
      </c>
      <c r="J81" s="103" t="e">
        <f>統計!L18</f>
        <v>#N/A</v>
      </c>
      <c r="K81" s="24"/>
      <c r="L81" s="25"/>
      <c r="M81"/>
    </row>
    <row r="82" spans="1:13" ht="24" customHeight="1">
      <c r="A82" s="99">
        <f t="shared" si="0"/>
        <v>18</v>
      </c>
      <c r="B82" s="100" t="e">
        <f>統計!J19</f>
        <v>#N/A</v>
      </c>
      <c r="C82" s="100"/>
      <c r="D82" s="100"/>
      <c r="E82" s="101" t="e">
        <f>統計!K19</f>
        <v>#N/A</v>
      </c>
      <c r="F82" s="101"/>
      <c r="G82" s="101"/>
      <c r="H82" s="101"/>
      <c r="I82" s="102" t="e">
        <f t="shared" si="1"/>
        <v>#N/A</v>
      </c>
      <c r="J82" s="103" t="e">
        <f>統計!L19</f>
        <v>#N/A</v>
      </c>
      <c r="K82" s="24"/>
      <c r="L82" s="25"/>
      <c r="M82"/>
    </row>
    <row r="83" spans="1:13" ht="24" customHeight="1">
      <c r="A83" s="99">
        <f t="shared" si="0"/>
        <v>19</v>
      </c>
      <c r="B83" s="100" t="e">
        <f>統計!J20</f>
        <v>#N/A</v>
      </c>
      <c r="C83" s="100"/>
      <c r="D83" s="100"/>
      <c r="E83" s="101" t="e">
        <f>統計!K20</f>
        <v>#N/A</v>
      </c>
      <c r="F83" s="101"/>
      <c r="G83" s="101"/>
      <c r="H83" s="101"/>
      <c r="I83" s="102" t="e">
        <f t="shared" si="1"/>
        <v>#N/A</v>
      </c>
      <c r="J83" s="103" t="e">
        <f>統計!L20</f>
        <v>#N/A</v>
      </c>
      <c r="K83" s="24"/>
      <c r="L83" s="25"/>
      <c r="M83"/>
    </row>
    <row r="84" spans="1:13" ht="24" customHeight="1">
      <c r="A84" s="99">
        <f t="shared" si="0"/>
        <v>20</v>
      </c>
      <c r="B84" s="100" t="e">
        <f>統計!J21</f>
        <v>#N/A</v>
      </c>
      <c r="C84" s="100"/>
      <c r="D84" s="100"/>
      <c r="E84" s="101" t="e">
        <f>統計!K21</f>
        <v>#N/A</v>
      </c>
      <c r="F84" s="101"/>
      <c r="G84" s="101"/>
      <c r="H84" s="101"/>
      <c r="I84" s="102" t="e">
        <f t="shared" si="1"/>
        <v>#N/A</v>
      </c>
      <c r="J84" s="103" t="e">
        <f>統計!L21</f>
        <v>#N/A</v>
      </c>
      <c r="K84" s="24"/>
      <c r="L84" s="25"/>
      <c r="M84"/>
    </row>
    <row r="85" spans="1:13" ht="24" customHeight="1">
      <c r="A85" s="99">
        <f t="shared" si="0"/>
        <v>21</v>
      </c>
      <c r="B85" s="100" t="e">
        <f>統計!J22</f>
        <v>#N/A</v>
      </c>
      <c r="C85" s="100"/>
      <c r="D85" s="100"/>
      <c r="E85" s="101" t="e">
        <f>統計!K22</f>
        <v>#N/A</v>
      </c>
      <c r="F85" s="101"/>
      <c r="G85" s="101"/>
      <c r="H85" s="101"/>
      <c r="I85" s="102" t="e">
        <f t="shared" si="1"/>
        <v>#N/A</v>
      </c>
      <c r="J85" s="103" t="e">
        <f>統計!L22</f>
        <v>#N/A</v>
      </c>
      <c r="K85" s="24"/>
      <c r="L85" s="25"/>
      <c r="M85"/>
    </row>
    <row r="86" spans="1:13" ht="24" customHeight="1">
      <c r="A86" s="99">
        <f t="shared" si="0"/>
        <v>22</v>
      </c>
      <c r="B86" s="100" t="e">
        <f>統計!J23</f>
        <v>#N/A</v>
      </c>
      <c r="C86" s="100"/>
      <c r="D86" s="100"/>
      <c r="E86" s="101" t="e">
        <f>統計!K23</f>
        <v>#N/A</v>
      </c>
      <c r="F86" s="101"/>
      <c r="G86" s="101"/>
      <c r="H86" s="101"/>
      <c r="I86" s="102" t="e">
        <f t="shared" si="1"/>
        <v>#N/A</v>
      </c>
      <c r="J86" s="103" t="e">
        <f>統計!L23</f>
        <v>#N/A</v>
      </c>
      <c r="K86" s="24"/>
      <c r="L86" s="25"/>
      <c r="M86"/>
    </row>
    <row r="87" spans="1:13" ht="24" customHeight="1">
      <c r="A87" s="99">
        <f t="shared" si="0"/>
        <v>23</v>
      </c>
      <c r="B87" s="100" t="e">
        <f>統計!J24</f>
        <v>#N/A</v>
      </c>
      <c r="C87" s="100"/>
      <c r="D87" s="100"/>
      <c r="E87" s="101" t="e">
        <f>統計!K24</f>
        <v>#N/A</v>
      </c>
      <c r="F87" s="101"/>
      <c r="G87" s="101"/>
      <c r="H87" s="101"/>
      <c r="I87" s="102" t="e">
        <f t="shared" si="1"/>
        <v>#N/A</v>
      </c>
      <c r="J87" s="103" t="e">
        <f>統計!L24</f>
        <v>#N/A</v>
      </c>
      <c r="K87" s="24"/>
      <c r="L87" s="25"/>
      <c r="M87"/>
    </row>
    <row r="88" spans="1:13" ht="24" customHeight="1">
      <c r="A88" s="99">
        <f t="shared" si="0"/>
        <v>24</v>
      </c>
      <c r="B88" s="100" t="e">
        <f>統計!J25</f>
        <v>#N/A</v>
      </c>
      <c r="C88" s="100"/>
      <c r="D88" s="100"/>
      <c r="E88" s="101" t="e">
        <f>統計!K25</f>
        <v>#N/A</v>
      </c>
      <c r="F88" s="101"/>
      <c r="G88" s="101"/>
      <c r="H88" s="101"/>
      <c r="I88" s="102" t="e">
        <f t="shared" si="1"/>
        <v>#N/A</v>
      </c>
      <c r="J88" s="103" t="e">
        <f>統計!L25</f>
        <v>#N/A</v>
      </c>
      <c r="K88" s="24"/>
      <c r="L88" s="25"/>
      <c r="M88"/>
    </row>
    <row r="89" spans="1:13" ht="24" customHeight="1">
      <c r="A89" s="99">
        <f t="shared" si="0"/>
        <v>25</v>
      </c>
      <c r="B89" s="100" t="e">
        <f>統計!J26</f>
        <v>#N/A</v>
      </c>
      <c r="C89" s="100"/>
      <c r="D89" s="100"/>
      <c r="E89" s="101" t="e">
        <f>統計!K26</f>
        <v>#N/A</v>
      </c>
      <c r="F89" s="101"/>
      <c r="G89" s="101"/>
      <c r="H89" s="101"/>
      <c r="I89" s="102" t="e">
        <f t="shared" si="1"/>
        <v>#N/A</v>
      </c>
      <c r="J89" s="103" t="e">
        <f>統計!L26</f>
        <v>#N/A</v>
      </c>
      <c r="K89" s="24"/>
      <c r="L89" s="25"/>
      <c r="M89"/>
    </row>
    <row r="90" spans="1:13" ht="24" customHeight="1">
      <c r="A90" s="99">
        <f t="shared" si="0"/>
        <v>26</v>
      </c>
      <c r="B90" s="100" t="e">
        <f>統計!J27</f>
        <v>#N/A</v>
      </c>
      <c r="C90" s="100"/>
      <c r="D90" s="100"/>
      <c r="E90" s="101" t="e">
        <f>統計!K27</f>
        <v>#N/A</v>
      </c>
      <c r="F90" s="101"/>
      <c r="G90" s="101"/>
      <c r="H90" s="101"/>
      <c r="I90" s="102" t="e">
        <f t="shared" si="1"/>
        <v>#N/A</v>
      </c>
      <c r="J90" s="103" t="e">
        <f>統計!L27</f>
        <v>#N/A</v>
      </c>
      <c r="K90" s="24"/>
      <c r="L90" s="25"/>
      <c r="M90"/>
    </row>
    <row r="91" spans="1:13" ht="24" customHeight="1">
      <c r="A91" s="99">
        <f t="shared" si="0"/>
        <v>27</v>
      </c>
      <c r="B91" s="100" t="e">
        <f>統計!J28</f>
        <v>#N/A</v>
      </c>
      <c r="C91" s="100"/>
      <c r="D91" s="100"/>
      <c r="E91" s="101" t="e">
        <f>統計!K28</f>
        <v>#N/A</v>
      </c>
      <c r="F91" s="101"/>
      <c r="G91" s="101"/>
      <c r="H91" s="101"/>
      <c r="I91" s="102" t="e">
        <f t="shared" si="1"/>
        <v>#N/A</v>
      </c>
      <c r="J91" s="103" t="e">
        <f>統計!L28</f>
        <v>#N/A</v>
      </c>
      <c r="K91" s="24"/>
      <c r="L91" s="25"/>
      <c r="M91"/>
    </row>
    <row r="92" spans="1:13" ht="24" customHeight="1">
      <c r="A92" s="99">
        <f t="shared" si="0"/>
        <v>28</v>
      </c>
      <c r="B92" s="100" t="e">
        <f>統計!J29</f>
        <v>#N/A</v>
      </c>
      <c r="C92" s="100"/>
      <c r="D92" s="100"/>
      <c r="E92" s="101" t="e">
        <f>統計!K29</f>
        <v>#N/A</v>
      </c>
      <c r="F92" s="101"/>
      <c r="G92" s="101"/>
      <c r="H92" s="101"/>
      <c r="I92" s="102" t="e">
        <f t="shared" si="1"/>
        <v>#N/A</v>
      </c>
      <c r="J92" s="103" t="e">
        <f>統計!L29</f>
        <v>#N/A</v>
      </c>
      <c r="K92" s="24"/>
      <c r="L92" s="25"/>
      <c r="M92"/>
    </row>
    <row r="93" spans="1:13" ht="24" customHeight="1">
      <c r="A93" s="99">
        <f t="shared" si="0"/>
        <v>29</v>
      </c>
      <c r="B93" s="100" t="e">
        <f>統計!J30</f>
        <v>#N/A</v>
      </c>
      <c r="C93" s="100"/>
      <c r="D93" s="100"/>
      <c r="E93" s="101" t="e">
        <f>統計!K30</f>
        <v>#N/A</v>
      </c>
      <c r="F93" s="101"/>
      <c r="G93" s="101"/>
      <c r="H93" s="101"/>
      <c r="I93" s="102" t="e">
        <f t="shared" si="1"/>
        <v>#N/A</v>
      </c>
      <c r="J93" s="103" t="e">
        <f>統計!L30</f>
        <v>#N/A</v>
      </c>
      <c r="K93" s="24"/>
      <c r="L93" s="25"/>
      <c r="M93"/>
    </row>
    <row r="94" spans="1:13" ht="24" customHeight="1" thickBot="1">
      <c r="A94" s="104">
        <f t="shared" si="0"/>
        <v>30</v>
      </c>
      <c r="B94" s="105" t="e">
        <f>統計!J31</f>
        <v>#N/A</v>
      </c>
      <c r="C94" s="105"/>
      <c r="D94" s="105"/>
      <c r="E94" s="106" t="e">
        <f>統計!K31</f>
        <v>#N/A</v>
      </c>
      <c r="F94" s="106"/>
      <c r="G94" s="106"/>
      <c r="H94" s="106"/>
      <c r="I94" s="107" t="e">
        <f t="shared" si="1"/>
        <v>#N/A</v>
      </c>
      <c r="J94" s="108" t="e">
        <f>統計!L31</f>
        <v>#N/A</v>
      </c>
      <c r="K94" s="38"/>
      <c r="L94" s="39"/>
      <c r="M94"/>
    </row>
    <row r="95" spans="1:13" ht="20.100000000000001" customHeight="1">
      <c r="A95" s="26" t="s">
        <v>11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61"/>
    </row>
    <row r="96" spans="1:13" ht="20.100000000000001" customHeight="1"/>
  </sheetData>
  <sheetProtection password="EFD9" sheet="1" objects="1" scenarios="1" selectLockedCells="1"/>
  <mergeCells count="188">
    <mergeCell ref="C2:F2"/>
    <mergeCell ref="A2:B2"/>
    <mergeCell ref="H40:I40"/>
    <mergeCell ref="B48:E48"/>
    <mergeCell ref="B40:G40"/>
    <mergeCell ref="H36:K36"/>
    <mergeCell ref="F36:G36"/>
    <mergeCell ref="B36:E36"/>
    <mergeCell ref="B32:C32"/>
    <mergeCell ref="D32:E32"/>
    <mergeCell ref="F32:G32"/>
    <mergeCell ref="H32:K32"/>
    <mergeCell ref="B44:G44"/>
    <mergeCell ref="H44:K44"/>
    <mergeCell ref="C4:H4"/>
    <mergeCell ref="E5:H5"/>
    <mergeCell ref="C6:H6"/>
    <mergeCell ref="I7:J7"/>
    <mergeCell ref="I52:K52"/>
    <mergeCell ref="I53:K53"/>
    <mergeCell ref="A31:L31"/>
    <mergeCell ref="A9:L9"/>
    <mergeCell ref="A10:L10"/>
    <mergeCell ref="E94:H94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65:D65"/>
    <mergeCell ref="B66:D66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88:H88"/>
    <mergeCell ref="E89:H89"/>
    <mergeCell ref="E90:H90"/>
    <mergeCell ref="E91:H91"/>
    <mergeCell ref="B91:D91"/>
    <mergeCell ref="E84:H84"/>
    <mergeCell ref="E85:H85"/>
    <mergeCell ref="E86:H86"/>
    <mergeCell ref="E87:H87"/>
    <mergeCell ref="E80:H80"/>
    <mergeCell ref="E81:H81"/>
    <mergeCell ref="E82:H82"/>
    <mergeCell ref="E83:H83"/>
    <mergeCell ref="E79:H79"/>
    <mergeCell ref="B64:D64"/>
    <mergeCell ref="E64:I64"/>
    <mergeCell ref="A63:L63"/>
    <mergeCell ref="A62:L62"/>
    <mergeCell ref="A61:L61"/>
    <mergeCell ref="A95:L95"/>
    <mergeCell ref="E92:H92"/>
    <mergeCell ref="E93:H93"/>
    <mergeCell ref="B92:D92"/>
    <mergeCell ref="B93:D93"/>
    <mergeCell ref="B45:C45"/>
    <mergeCell ref="D45:E45"/>
    <mergeCell ref="F45:G45"/>
    <mergeCell ref="H45:I45"/>
    <mergeCell ref="J45:K45"/>
    <mergeCell ref="B49:C49"/>
    <mergeCell ref="D49:E49"/>
    <mergeCell ref="B26:C26"/>
    <mergeCell ref="D26:E26"/>
    <mergeCell ref="F26:G26"/>
    <mergeCell ref="H26:I26"/>
    <mergeCell ref="J26:K26"/>
    <mergeCell ref="B13:C13"/>
    <mergeCell ref="D13:E13"/>
    <mergeCell ref="F13:G13"/>
    <mergeCell ref="H13:I13"/>
    <mergeCell ref="J13:K13"/>
    <mergeCell ref="B20:C20"/>
    <mergeCell ref="D20:E20"/>
    <mergeCell ref="F20:G20"/>
    <mergeCell ref="H20:I20"/>
    <mergeCell ref="J20:K20"/>
    <mergeCell ref="B23:C23"/>
    <mergeCell ref="D23:E23"/>
    <mergeCell ref="F23:G23"/>
    <mergeCell ref="H23:I23"/>
    <mergeCell ref="J23:K23"/>
    <mergeCell ref="B14:C14"/>
    <mergeCell ref="D14:E14"/>
    <mergeCell ref="F14:G14"/>
    <mergeCell ref="H14:I14"/>
    <mergeCell ref="J14:K14"/>
    <mergeCell ref="B17:C17"/>
    <mergeCell ref="D17:E17"/>
    <mergeCell ref="F17:G17"/>
    <mergeCell ref="H17:I17"/>
    <mergeCell ref="J17:K17"/>
    <mergeCell ref="A7:B7"/>
    <mergeCell ref="K7:L7"/>
    <mergeCell ref="J4:L4"/>
    <mergeCell ref="J3:L3"/>
    <mergeCell ref="J5:L5"/>
    <mergeCell ref="J6:L6"/>
    <mergeCell ref="A1:F1"/>
    <mergeCell ref="C7:G7"/>
    <mergeCell ref="C3:D3"/>
    <mergeCell ref="C5:D5"/>
    <mergeCell ref="E3:H3"/>
    <mergeCell ref="H2:L2"/>
    <mergeCell ref="H1:L1"/>
    <mergeCell ref="A3:B4"/>
    <mergeCell ref="A5:B5"/>
    <mergeCell ref="A6:B6"/>
    <mergeCell ref="K90:L90"/>
    <mergeCell ref="K91:L91"/>
    <mergeCell ref="K92:L92"/>
    <mergeCell ref="K93:L93"/>
    <mergeCell ref="K94:L94"/>
    <mergeCell ref="K64:L64"/>
    <mergeCell ref="K84:L84"/>
    <mergeCell ref="K85:L85"/>
    <mergeCell ref="K86:L86"/>
    <mergeCell ref="K87:L87"/>
    <mergeCell ref="K88:L88"/>
    <mergeCell ref="K89:L89"/>
    <mergeCell ref="K78:L78"/>
    <mergeCell ref="K79:L79"/>
    <mergeCell ref="K80:L80"/>
    <mergeCell ref="K81:L81"/>
    <mergeCell ref="K82:L82"/>
    <mergeCell ref="K83:L83"/>
    <mergeCell ref="K72:L72"/>
    <mergeCell ref="K73:L73"/>
    <mergeCell ref="K74:L74"/>
    <mergeCell ref="K75:L75"/>
    <mergeCell ref="K76:L76"/>
    <mergeCell ref="K77:L77"/>
    <mergeCell ref="K65:L65"/>
    <mergeCell ref="K66:L66"/>
    <mergeCell ref="K67:L67"/>
    <mergeCell ref="K68:L68"/>
    <mergeCell ref="K69:L69"/>
    <mergeCell ref="K70:L70"/>
    <mergeCell ref="K71:L71"/>
    <mergeCell ref="B94:D94"/>
    <mergeCell ref="B12:K12"/>
    <mergeCell ref="B77:D77"/>
    <mergeCell ref="B33:C33"/>
    <mergeCell ref="D33:E33"/>
    <mergeCell ref="F33:G33"/>
    <mergeCell ref="H33:I33"/>
    <mergeCell ref="J33:K33"/>
    <mergeCell ref="B37:C37"/>
    <mergeCell ref="D37:E37"/>
    <mergeCell ref="F37:G37"/>
    <mergeCell ref="H37:I37"/>
    <mergeCell ref="J37:K37"/>
    <mergeCell ref="B41:C41"/>
    <mergeCell ref="D41:E41"/>
    <mergeCell ref="F41:G41"/>
    <mergeCell ref="H41:I41"/>
  </mergeCells>
  <phoneticPr fontId="1"/>
  <conditionalFormatting sqref="B50:E50 B38:K38 B59 B46:K46 B34:K34 B15:K15 B18:K18 B21:K21 B24:K24 B27:K27 B42:I42">
    <cfRule type="cellIs" dxfId="3" priority="45" operator="greaterThan">
      <formula>0</formula>
    </cfRule>
  </conditionalFormatting>
  <conditionalFormatting sqref="A65:A94">
    <cfRule type="cellIs" dxfId="2" priority="8" operator="greaterThan">
      <formula>$G$53</formula>
    </cfRule>
  </conditionalFormatting>
  <conditionalFormatting sqref="A65:L65 B66:L94">
    <cfRule type="expression" dxfId="1" priority="7">
      <formula>$A65&gt;$G$53</formula>
    </cfRule>
  </conditionalFormatting>
  <conditionalFormatting sqref="A65:L94">
    <cfRule type="expression" dxfId="0" priority="1">
      <formula>$G$53&gt;30</formula>
    </cfRule>
  </conditionalFormatting>
  <dataValidations count="1">
    <dataValidation type="whole" allowBlank="1" showInputMessage="1" showErrorMessage="1" errorTitle="数字のみを入力して下さい" error="ここには0以上の数字のみを_x000a_入力して下さい。_x000a_（単位は不要です）" sqref="B24:K24 B42:I42 B21:K21 B15:K15 B46:K46 B50:E50 B38:K38 B34:K34 B18:K18 B27:K27">
      <formula1>0</formula1>
      <formula2>999</formula2>
    </dataValidation>
  </dataValidations>
  <pageMargins left="0.47" right="0.45" top="0.62" bottom="0.75" header="0.3" footer="0.3"/>
  <pageSetup paperSize="9" scale="96" orientation="portrait" r:id="rId1"/>
  <rowBreaks count="2" manualBreakCount="2">
    <brk id="30" max="11" man="1"/>
    <brk id="60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topLeftCell="A16" workbookViewId="0">
      <selection activeCell="M8" sqref="M8"/>
    </sheetView>
  </sheetViews>
  <sheetFormatPr defaultRowHeight="13.5"/>
  <cols>
    <col min="1" max="1" width="3.25" customWidth="1"/>
    <col min="2" max="2" width="24.25" style="13" customWidth="1"/>
    <col min="3" max="3" width="11.75" customWidth="1"/>
    <col min="4" max="5" width="7.875" customWidth="1"/>
    <col min="6" max="6" width="4.5" customWidth="1"/>
    <col min="7" max="7" width="4.25" customWidth="1"/>
    <col min="8" max="8" width="3.625" customWidth="1"/>
    <col min="9" max="9" width="11.5" customWidth="1"/>
    <col min="10" max="10" width="17" customWidth="1"/>
    <col min="11" max="11" width="27.875" customWidth="1"/>
  </cols>
  <sheetData>
    <row r="1" spans="1:14">
      <c r="D1" t="s">
        <v>2</v>
      </c>
      <c r="E1" s="1" t="s">
        <v>5</v>
      </c>
      <c r="F1" s="23" t="s">
        <v>6</v>
      </c>
      <c r="G1" s="23"/>
      <c r="H1" s="12" t="s">
        <v>7</v>
      </c>
      <c r="I1" s="12"/>
      <c r="J1" s="12"/>
      <c r="K1" s="12"/>
      <c r="L1" s="12" t="s">
        <v>2</v>
      </c>
    </row>
    <row r="2" spans="1:14">
      <c r="A2">
        <f>F2</f>
        <v>0</v>
      </c>
      <c r="B2" s="13" t="s">
        <v>146</v>
      </c>
      <c r="C2" t="s">
        <v>31</v>
      </c>
      <c r="D2">
        <f>入力表!B15</f>
        <v>0</v>
      </c>
      <c r="E2">
        <f>RANK(D2,$D$2:$D$159,0)</f>
        <v>1</v>
      </c>
      <c r="F2">
        <f>IF(D2&gt;0,1,0)</f>
        <v>0</v>
      </c>
      <c r="G2">
        <f>F2</f>
        <v>0</v>
      </c>
      <c r="H2" s="12">
        <v>1</v>
      </c>
      <c r="I2" s="12"/>
      <c r="J2" s="12" t="e">
        <f>VLOOKUP(H2,$A$2:$D$159,3,0)</f>
        <v>#N/A</v>
      </c>
      <c r="K2" s="12" t="e">
        <f>VLOOKUP(H2,$A$2:$D$159,2,0)</f>
        <v>#N/A</v>
      </c>
      <c r="L2" s="12" t="e">
        <f>VLOOKUP(H2,$A$2:$D$159,4,0)</f>
        <v>#N/A</v>
      </c>
      <c r="N2" s="12"/>
    </row>
    <row r="3" spans="1:14">
      <c r="A3">
        <f t="shared" ref="A3:A66" si="0">F3</f>
        <v>0</v>
      </c>
      <c r="B3" s="13" t="s">
        <v>147</v>
      </c>
      <c r="C3" t="s">
        <v>32</v>
      </c>
      <c r="D3">
        <f>入力表!C15</f>
        <v>0</v>
      </c>
      <c r="E3">
        <f t="shared" ref="E3:E66" si="1">RANK(D3,$D$2:$D$159,0)</f>
        <v>1</v>
      </c>
      <c r="F3">
        <f t="shared" ref="F3:F67" si="2">IF(D3&gt;0,G2+1,0)</f>
        <v>0</v>
      </c>
      <c r="G3">
        <f>IF(D3&gt;0,F3,G2)</f>
        <v>0</v>
      </c>
      <c r="H3" s="12">
        <f>H2+1</f>
        <v>2</v>
      </c>
      <c r="I3" s="12"/>
      <c r="J3" s="12" t="e">
        <f t="shared" ref="J3:J57" si="3">VLOOKUP(H3,$A$2:$D$159,3,0)</f>
        <v>#N/A</v>
      </c>
      <c r="K3" s="12" t="e">
        <f t="shared" ref="K3:K57" si="4">VLOOKUP(H3,$A$2:$D$159,2,0)</f>
        <v>#N/A</v>
      </c>
      <c r="L3" s="12" t="e">
        <f t="shared" ref="L3:L57" si="5">VLOOKUP(H3,$A$2:$D$159,4,0)</f>
        <v>#N/A</v>
      </c>
    </row>
    <row r="4" spans="1:14">
      <c r="A4">
        <f t="shared" si="0"/>
        <v>0</v>
      </c>
      <c r="B4" s="13" t="s">
        <v>148</v>
      </c>
      <c r="C4" t="s">
        <v>33</v>
      </c>
      <c r="D4">
        <f>入力表!B18</f>
        <v>0</v>
      </c>
      <c r="E4">
        <f t="shared" si="1"/>
        <v>1</v>
      </c>
      <c r="F4">
        <f t="shared" si="2"/>
        <v>0</v>
      </c>
      <c r="G4">
        <f t="shared" ref="G4:G67" si="6">IF(D4&gt;0,F4,G3)</f>
        <v>0</v>
      </c>
      <c r="H4" s="12">
        <f t="shared" ref="H4:H67" si="7">H3+1</f>
        <v>3</v>
      </c>
      <c r="I4" s="12"/>
      <c r="J4" s="12" t="e">
        <f t="shared" si="3"/>
        <v>#N/A</v>
      </c>
      <c r="K4" s="12" t="e">
        <f t="shared" si="4"/>
        <v>#N/A</v>
      </c>
      <c r="L4" s="12" t="e">
        <f t="shared" si="5"/>
        <v>#N/A</v>
      </c>
    </row>
    <row r="5" spans="1:14">
      <c r="A5">
        <f t="shared" si="0"/>
        <v>0</v>
      </c>
      <c r="B5" s="13" t="s">
        <v>148</v>
      </c>
      <c r="C5" t="s">
        <v>34</v>
      </c>
      <c r="D5">
        <f>入力表!C18</f>
        <v>0</v>
      </c>
      <c r="E5">
        <f t="shared" si="1"/>
        <v>1</v>
      </c>
      <c r="F5">
        <f t="shared" si="2"/>
        <v>0</v>
      </c>
      <c r="G5">
        <f t="shared" si="6"/>
        <v>0</v>
      </c>
      <c r="H5" s="12">
        <f t="shared" si="7"/>
        <v>4</v>
      </c>
      <c r="I5" s="12"/>
      <c r="J5" s="12" t="e">
        <f t="shared" si="3"/>
        <v>#N/A</v>
      </c>
      <c r="K5" s="12" t="e">
        <f t="shared" si="4"/>
        <v>#N/A</v>
      </c>
      <c r="L5" s="12" t="e">
        <f t="shared" si="5"/>
        <v>#N/A</v>
      </c>
    </row>
    <row r="6" spans="1:14">
      <c r="A6">
        <f t="shared" si="0"/>
        <v>0</v>
      </c>
      <c r="B6" s="13" t="s">
        <v>149</v>
      </c>
      <c r="C6" t="s">
        <v>35</v>
      </c>
      <c r="D6">
        <f>入力表!B21</f>
        <v>0</v>
      </c>
      <c r="E6">
        <f t="shared" si="1"/>
        <v>1</v>
      </c>
      <c r="F6">
        <f t="shared" si="2"/>
        <v>0</v>
      </c>
      <c r="G6">
        <f t="shared" si="6"/>
        <v>0</v>
      </c>
      <c r="H6" s="12">
        <f t="shared" si="7"/>
        <v>5</v>
      </c>
      <c r="I6" s="12"/>
      <c r="J6" s="12" t="e">
        <f t="shared" si="3"/>
        <v>#N/A</v>
      </c>
      <c r="K6" s="12" t="e">
        <f t="shared" si="4"/>
        <v>#N/A</v>
      </c>
      <c r="L6" s="12" t="e">
        <f t="shared" si="5"/>
        <v>#N/A</v>
      </c>
    </row>
    <row r="7" spans="1:14">
      <c r="A7">
        <f t="shared" si="0"/>
        <v>0</v>
      </c>
      <c r="B7" s="13" t="s">
        <v>149</v>
      </c>
      <c r="C7" t="s">
        <v>36</v>
      </c>
      <c r="D7">
        <f>入力表!C21</f>
        <v>0</v>
      </c>
      <c r="E7">
        <f t="shared" si="1"/>
        <v>1</v>
      </c>
      <c r="F7">
        <f t="shared" si="2"/>
        <v>0</v>
      </c>
      <c r="G7">
        <f t="shared" si="6"/>
        <v>0</v>
      </c>
      <c r="H7" s="12">
        <f t="shared" si="7"/>
        <v>6</v>
      </c>
      <c r="I7" s="12"/>
      <c r="J7" s="12" t="e">
        <f t="shared" si="3"/>
        <v>#N/A</v>
      </c>
      <c r="K7" s="12" t="e">
        <f t="shared" si="4"/>
        <v>#N/A</v>
      </c>
      <c r="L7" s="12" t="e">
        <f t="shared" si="5"/>
        <v>#N/A</v>
      </c>
    </row>
    <row r="8" spans="1:14">
      <c r="A8">
        <f t="shared" si="0"/>
        <v>0</v>
      </c>
      <c r="B8" s="13" t="s">
        <v>150</v>
      </c>
      <c r="C8" t="s">
        <v>37</v>
      </c>
      <c r="D8">
        <f>入力表!B24</f>
        <v>0</v>
      </c>
      <c r="E8">
        <f t="shared" si="1"/>
        <v>1</v>
      </c>
      <c r="F8">
        <f t="shared" si="2"/>
        <v>0</v>
      </c>
      <c r="G8">
        <f t="shared" si="6"/>
        <v>0</v>
      </c>
      <c r="H8" s="12">
        <f t="shared" si="7"/>
        <v>7</v>
      </c>
      <c r="I8" s="12"/>
      <c r="J8" s="12" t="e">
        <f t="shared" si="3"/>
        <v>#N/A</v>
      </c>
      <c r="K8" s="12" t="e">
        <f t="shared" si="4"/>
        <v>#N/A</v>
      </c>
      <c r="L8" s="12" t="e">
        <f t="shared" si="5"/>
        <v>#N/A</v>
      </c>
    </row>
    <row r="9" spans="1:14">
      <c r="A9">
        <f t="shared" si="0"/>
        <v>0</v>
      </c>
      <c r="B9" s="13" t="s">
        <v>150</v>
      </c>
      <c r="C9" t="s">
        <v>38</v>
      </c>
      <c r="D9">
        <f>入力表!C24</f>
        <v>0</v>
      </c>
      <c r="E9">
        <f t="shared" si="1"/>
        <v>1</v>
      </c>
      <c r="F9">
        <f t="shared" si="2"/>
        <v>0</v>
      </c>
      <c r="G9">
        <f t="shared" si="6"/>
        <v>0</v>
      </c>
      <c r="H9" s="12">
        <f t="shared" si="7"/>
        <v>8</v>
      </c>
      <c r="I9" s="12"/>
      <c r="J9" s="12" t="e">
        <f t="shared" si="3"/>
        <v>#N/A</v>
      </c>
      <c r="K9" s="12" t="e">
        <f t="shared" si="4"/>
        <v>#N/A</v>
      </c>
      <c r="L9" s="12" t="e">
        <f t="shared" si="5"/>
        <v>#N/A</v>
      </c>
    </row>
    <row r="10" spans="1:14">
      <c r="A10">
        <f t="shared" si="0"/>
        <v>0</v>
      </c>
      <c r="B10" s="13" t="s">
        <v>151</v>
      </c>
      <c r="C10" t="s">
        <v>39</v>
      </c>
      <c r="D10">
        <f>入力表!B27</f>
        <v>0</v>
      </c>
      <c r="E10">
        <f t="shared" si="1"/>
        <v>1</v>
      </c>
      <c r="F10">
        <f t="shared" si="2"/>
        <v>0</v>
      </c>
      <c r="G10">
        <f t="shared" si="6"/>
        <v>0</v>
      </c>
      <c r="H10" s="12">
        <f t="shared" si="7"/>
        <v>9</v>
      </c>
      <c r="I10" s="12"/>
      <c r="J10" s="12" t="e">
        <f t="shared" si="3"/>
        <v>#N/A</v>
      </c>
      <c r="K10" s="12" t="e">
        <f t="shared" si="4"/>
        <v>#N/A</v>
      </c>
      <c r="L10" s="12" t="e">
        <f t="shared" si="5"/>
        <v>#N/A</v>
      </c>
    </row>
    <row r="11" spans="1:14">
      <c r="A11">
        <f t="shared" si="0"/>
        <v>0</v>
      </c>
      <c r="B11" s="13" t="s">
        <v>151</v>
      </c>
      <c r="C11" t="s">
        <v>40</v>
      </c>
      <c r="D11">
        <f>入力表!C27</f>
        <v>0</v>
      </c>
      <c r="E11">
        <f t="shared" si="1"/>
        <v>1</v>
      </c>
      <c r="F11">
        <f t="shared" si="2"/>
        <v>0</v>
      </c>
      <c r="G11">
        <f t="shared" si="6"/>
        <v>0</v>
      </c>
      <c r="H11" s="12">
        <f t="shared" si="7"/>
        <v>10</v>
      </c>
      <c r="I11" s="12"/>
      <c r="J11" s="12" t="e">
        <f t="shared" si="3"/>
        <v>#N/A</v>
      </c>
      <c r="K11" s="12" t="e">
        <f t="shared" si="4"/>
        <v>#N/A</v>
      </c>
      <c r="L11" s="12" t="e">
        <f t="shared" si="5"/>
        <v>#N/A</v>
      </c>
    </row>
    <row r="12" spans="1:14">
      <c r="A12">
        <f t="shared" si="0"/>
        <v>0</v>
      </c>
      <c r="B12" s="13" t="s">
        <v>137</v>
      </c>
      <c r="C12" t="s">
        <v>43</v>
      </c>
      <c r="D12">
        <f>入力表!D34</f>
        <v>0</v>
      </c>
      <c r="E12">
        <f t="shared" si="1"/>
        <v>1</v>
      </c>
      <c r="F12">
        <f t="shared" si="2"/>
        <v>0</v>
      </c>
      <c r="G12">
        <f t="shared" si="6"/>
        <v>0</v>
      </c>
      <c r="H12" s="12">
        <f t="shared" si="7"/>
        <v>11</v>
      </c>
      <c r="I12" s="12"/>
      <c r="J12" s="12" t="e">
        <f t="shared" si="3"/>
        <v>#N/A</v>
      </c>
      <c r="K12" s="12" t="e">
        <f t="shared" si="4"/>
        <v>#N/A</v>
      </c>
      <c r="L12" s="12" t="e">
        <f t="shared" si="5"/>
        <v>#N/A</v>
      </c>
    </row>
    <row r="13" spans="1:14">
      <c r="A13">
        <f t="shared" si="0"/>
        <v>0</v>
      </c>
      <c r="B13" s="13" t="s">
        <v>137</v>
      </c>
      <c r="C13" t="s">
        <v>44</v>
      </c>
      <c r="D13">
        <f>入力表!E34</f>
        <v>0</v>
      </c>
      <c r="E13">
        <f t="shared" si="1"/>
        <v>1</v>
      </c>
      <c r="F13">
        <f t="shared" si="2"/>
        <v>0</v>
      </c>
      <c r="G13">
        <f t="shared" si="6"/>
        <v>0</v>
      </c>
      <c r="H13" s="12">
        <f t="shared" si="7"/>
        <v>12</v>
      </c>
      <c r="I13" s="12"/>
      <c r="J13" s="12" t="e">
        <f t="shared" si="3"/>
        <v>#N/A</v>
      </c>
      <c r="K13" s="12" t="e">
        <f t="shared" si="4"/>
        <v>#N/A</v>
      </c>
      <c r="L13" s="12" t="e">
        <f t="shared" si="5"/>
        <v>#N/A</v>
      </c>
    </row>
    <row r="14" spans="1:14">
      <c r="A14">
        <f t="shared" si="0"/>
        <v>0</v>
      </c>
      <c r="B14" s="13" t="s">
        <v>138</v>
      </c>
      <c r="C14" t="s">
        <v>45</v>
      </c>
      <c r="D14">
        <f>入力表!F34</f>
        <v>0</v>
      </c>
      <c r="E14">
        <f t="shared" si="1"/>
        <v>1</v>
      </c>
      <c r="F14">
        <f t="shared" si="2"/>
        <v>0</v>
      </c>
      <c r="G14">
        <f t="shared" si="6"/>
        <v>0</v>
      </c>
      <c r="H14" s="12">
        <f t="shared" si="7"/>
        <v>13</v>
      </c>
      <c r="I14" s="12"/>
      <c r="J14" s="12" t="e">
        <f t="shared" si="3"/>
        <v>#N/A</v>
      </c>
      <c r="K14" s="12" t="e">
        <f t="shared" si="4"/>
        <v>#N/A</v>
      </c>
      <c r="L14" s="12" t="e">
        <f t="shared" si="5"/>
        <v>#N/A</v>
      </c>
    </row>
    <row r="15" spans="1:14">
      <c r="A15">
        <f t="shared" si="0"/>
        <v>0</v>
      </c>
      <c r="B15" s="13" t="s">
        <v>138</v>
      </c>
      <c r="C15" t="s">
        <v>46</v>
      </c>
      <c r="D15">
        <f>入力表!G34</f>
        <v>0</v>
      </c>
      <c r="E15">
        <f t="shared" si="1"/>
        <v>1</v>
      </c>
      <c r="F15">
        <f t="shared" si="2"/>
        <v>0</v>
      </c>
      <c r="G15">
        <f t="shared" si="6"/>
        <v>0</v>
      </c>
      <c r="H15" s="12">
        <f t="shared" si="7"/>
        <v>14</v>
      </c>
      <c r="I15" s="12"/>
      <c r="J15" s="12" t="e">
        <f t="shared" si="3"/>
        <v>#N/A</v>
      </c>
      <c r="K15" s="12" t="e">
        <f t="shared" si="4"/>
        <v>#N/A</v>
      </c>
      <c r="L15" s="12" t="e">
        <f t="shared" si="5"/>
        <v>#N/A</v>
      </c>
    </row>
    <row r="16" spans="1:14">
      <c r="A16">
        <f t="shared" si="0"/>
        <v>0</v>
      </c>
      <c r="B16" s="13" t="s">
        <v>180</v>
      </c>
      <c r="C16" t="s">
        <v>47</v>
      </c>
      <c r="D16">
        <f>入力表!H34</f>
        <v>0</v>
      </c>
      <c r="E16">
        <f t="shared" si="1"/>
        <v>1</v>
      </c>
      <c r="F16">
        <f t="shared" si="2"/>
        <v>0</v>
      </c>
      <c r="G16">
        <f t="shared" si="6"/>
        <v>0</v>
      </c>
      <c r="H16" s="12">
        <f t="shared" si="7"/>
        <v>15</v>
      </c>
      <c r="I16" s="12"/>
      <c r="J16" s="12" t="e">
        <f t="shared" si="3"/>
        <v>#N/A</v>
      </c>
      <c r="K16" s="12" t="e">
        <f t="shared" si="4"/>
        <v>#N/A</v>
      </c>
      <c r="L16" s="12" t="e">
        <f t="shared" si="5"/>
        <v>#N/A</v>
      </c>
    </row>
    <row r="17" spans="1:12">
      <c r="A17">
        <f t="shared" si="0"/>
        <v>0</v>
      </c>
      <c r="B17" s="13" t="s">
        <v>181</v>
      </c>
      <c r="C17" t="s">
        <v>48</v>
      </c>
      <c r="D17">
        <f>入力表!I34</f>
        <v>0</v>
      </c>
      <c r="E17">
        <f t="shared" si="1"/>
        <v>1</v>
      </c>
      <c r="F17">
        <f t="shared" si="2"/>
        <v>0</v>
      </c>
      <c r="G17">
        <f t="shared" si="6"/>
        <v>0</v>
      </c>
      <c r="H17" s="12">
        <f t="shared" si="7"/>
        <v>16</v>
      </c>
      <c r="I17" s="12"/>
      <c r="J17" s="12" t="e">
        <f t="shared" si="3"/>
        <v>#N/A</v>
      </c>
      <c r="K17" s="12" t="e">
        <f t="shared" si="4"/>
        <v>#N/A</v>
      </c>
      <c r="L17" s="12" t="e">
        <f t="shared" si="5"/>
        <v>#N/A</v>
      </c>
    </row>
    <row r="18" spans="1:12">
      <c r="A18">
        <f t="shared" si="0"/>
        <v>0</v>
      </c>
      <c r="B18" s="13" t="s">
        <v>181</v>
      </c>
      <c r="C18" t="s">
        <v>49</v>
      </c>
      <c r="D18">
        <f>入力表!J34</f>
        <v>0</v>
      </c>
      <c r="E18">
        <f t="shared" si="1"/>
        <v>1</v>
      </c>
      <c r="F18">
        <f t="shared" si="2"/>
        <v>0</v>
      </c>
      <c r="G18">
        <f t="shared" si="6"/>
        <v>0</v>
      </c>
      <c r="H18" s="12">
        <f t="shared" si="7"/>
        <v>17</v>
      </c>
      <c r="I18" s="12"/>
      <c r="J18" s="12" t="e">
        <f t="shared" si="3"/>
        <v>#N/A</v>
      </c>
      <c r="K18" s="12" t="e">
        <f t="shared" si="4"/>
        <v>#N/A</v>
      </c>
      <c r="L18" s="12" t="e">
        <f t="shared" si="5"/>
        <v>#N/A</v>
      </c>
    </row>
    <row r="19" spans="1:12">
      <c r="A19">
        <f t="shared" si="0"/>
        <v>0</v>
      </c>
      <c r="B19" s="13" t="s">
        <v>181</v>
      </c>
      <c r="C19" t="s">
        <v>50</v>
      </c>
      <c r="D19">
        <f>入力表!K34</f>
        <v>0</v>
      </c>
      <c r="E19">
        <f t="shared" si="1"/>
        <v>1</v>
      </c>
      <c r="F19">
        <f t="shared" si="2"/>
        <v>0</v>
      </c>
      <c r="G19">
        <f t="shared" si="6"/>
        <v>0</v>
      </c>
      <c r="H19" s="12">
        <f t="shared" si="7"/>
        <v>18</v>
      </c>
      <c r="I19" s="12"/>
      <c r="J19" s="12" t="e">
        <f t="shared" si="3"/>
        <v>#N/A</v>
      </c>
      <c r="K19" s="12" t="e">
        <f t="shared" si="4"/>
        <v>#N/A</v>
      </c>
      <c r="L19" s="12" t="e">
        <f t="shared" si="5"/>
        <v>#N/A</v>
      </c>
    </row>
    <row r="20" spans="1:12">
      <c r="A20">
        <f t="shared" si="0"/>
        <v>0</v>
      </c>
      <c r="B20" s="13" t="s">
        <v>182</v>
      </c>
      <c r="C20" t="s">
        <v>51</v>
      </c>
      <c r="D20">
        <f>入力表!B38</f>
        <v>0</v>
      </c>
      <c r="E20">
        <f t="shared" si="1"/>
        <v>1</v>
      </c>
      <c r="F20">
        <f t="shared" si="2"/>
        <v>0</v>
      </c>
      <c r="G20">
        <f t="shared" si="6"/>
        <v>0</v>
      </c>
      <c r="H20" s="12">
        <f t="shared" si="7"/>
        <v>19</v>
      </c>
      <c r="I20" s="12"/>
      <c r="J20" s="12" t="e">
        <f t="shared" si="3"/>
        <v>#N/A</v>
      </c>
      <c r="K20" s="12" t="e">
        <f t="shared" si="4"/>
        <v>#N/A</v>
      </c>
      <c r="L20" s="12" t="e">
        <f t="shared" si="5"/>
        <v>#N/A</v>
      </c>
    </row>
    <row r="21" spans="1:12">
      <c r="A21">
        <f t="shared" si="0"/>
        <v>0</v>
      </c>
      <c r="B21" s="13" t="s">
        <v>183</v>
      </c>
      <c r="C21" t="s">
        <v>52</v>
      </c>
      <c r="D21">
        <f>入力表!C38</f>
        <v>0</v>
      </c>
      <c r="E21">
        <f t="shared" si="1"/>
        <v>1</v>
      </c>
      <c r="F21">
        <f t="shared" si="2"/>
        <v>0</v>
      </c>
      <c r="G21">
        <f t="shared" si="6"/>
        <v>0</v>
      </c>
      <c r="H21" s="12">
        <f t="shared" si="7"/>
        <v>20</v>
      </c>
      <c r="I21" s="12"/>
      <c r="J21" s="12" t="e">
        <f t="shared" si="3"/>
        <v>#N/A</v>
      </c>
      <c r="K21" s="12" t="e">
        <f t="shared" si="4"/>
        <v>#N/A</v>
      </c>
      <c r="L21" s="12" t="e">
        <f t="shared" si="5"/>
        <v>#N/A</v>
      </c>
    </row>
    <row r="22" spans="1:12">
      <c r="A22">
        <f t="shared" si="0"/>
        <v>0</v>
      </c>
      <c r="B22" s="13" t="s">
        <v>183</v>
      </c>
      <c r="C22" t="s">
        <v>53</v>
      </c>
      <c r="D22">
        <f>入力表!D38</f>
        <v>0</v>
      </c>
      <c r="E22">
        <f t="shared" si="1"/>
        <v>1</v>
      </c>
      <c r="F22">
        <f t="shared" si="2"/>
        <v>0</v>
      </c>
      <c r="G22">
        <f t="shared" si="6"/>
        <v>0</v>
      </c>
      <c r="H22" s="12">
        <f t="shared" si="7"/>
        <v>21</v>
      </c>
      <c r="I22" s="12"/>
      <c r="J22" s="12" t="e">
        <f t="shared" si="3"/>
        <v>#N/A</v>
      </c>
      <c r="K22" s="12" t="e">
        <f t="shared" si="4"/>
        <v>#N/A</v>
      </c>
      <c r="L22" s="12" t="e">
        <f t="shared" si="5"/>
        <v>#N/A</v>
      </c>
    </row>
    <row r="23" spans="1:12">
      <c r="A23">
        <f t="shared" si="0"/>
        <v>0</v>
      </c>
      <c r="B23" s="13" t="s">
        <v>183</v>
      </c>
      <c r="C23" t="s">
        <v>54</v>
      </c>
      <c r="D23">
        <f>入力表!E38</f>
        <v>0</v>
      </c>
      <c r="E23">
        <f t="shared" si="1"/>
        <v>1</v>
      </c>
      <c r="F23">
        <f t="shared" si="2"/>
        <v>0</v>
      </c>
      <c r="G23">
        <f t="shared" si="6"/>
        <v>0</v>
      </c>
      <c r="H23" s="12">
        <f t="shared" si="7"/>
        <v>22</v>
      </c>
      <c r="I23" s="12"/>
      <c r="J23" s="12" t="e">
        <f t="shared" si="3"/>
        <v>#N/A</v>
      </c>
      <c r="K23" s="12" t="e">
        <f t="shared" si="4"/>
        <v>#N/A</v>
      </c>
      <c r="L23" s="12" t="e">
        <f t="shared" si="5"/>
        <v>#N/A</v>
      </c>
    </row>
    <row r="24" spans="1:12">
      <c r="A24">
        <f t="shared" si="0"/>
        <v>0</v>
      </c>
      <c r="B24" s="13" t="s">
        <v>145</v>
      </c>
      <c r="C24" t="s">
        <v>55</v>
      </c>
      <c r="D24">
        <f>入力表!F38</f>
        <v>0</v>
      </c>
      <c r="E24">
        <f t="shared" si="1"/>
        <v>1</v>
      </c>
      <c r="F24">
        <f t="shared" si="2"/>
        <v>0</v>
      </c>
      <c r="G24">
        <f t="shared" si="6"/>
        <v>0</v>
      </c>
      <c r="H24" s="12">
        <f t="shared" si="7"/>
        <v>23</v>
      </c>
      <c r="I24" s="12"/>
      <c r="J24" s="12" t="e">
        <f t="shared" si="3"/>
        <v>#N/A</v>
      </c>
      <c r="K24" s="12" t="e">
        <f t="shared" si="4"/>
        <v>#N/A</v>
      </c>
      <c r="L24" s="12" t="e">
        <f t="shared" si="5"/>
        <v>#N/A</v>
      </c>
    </row>
    <row r="25" spans="1:12">
      <c r="A25">
        <f t="shared" si="0"/>
        <v>0</v>
      </c>
      <c r="B25" s="13" t="s">
        <v>145</v>
      </c>
      <c r="C25" t="s">
        <v>56</v>
      </c>
      <c r="D25">
        <f>入力表!G38</f>
        <v>0</v>
      </c>
      <c r="E25">
        <f t="shared" si="1"/>
        <v>1</v>
      </c>
      <c r="F25">
        <f t="shared" si="2"/>
        <v>0</v>
      </c>
      <c r="G25">
        <f t="shared" si="6"/>
        <v>0</v>
      </c>
      <c r="H25" s="12">
        <f t="shared" si="7"/>
        <v>24</v>
      </c>
      <c r="I25" s="12"/>
      <c r="J25" s="12" t="e">
        <f t="shared" si="3"/>
        <v>#N/A</v>
      </c>
      <c r="K25" s="12" t="e">
        <f t="shared" si="4"/>
        <v>#N/A</v>
      </c>
      <c r="L25" s="12" t="e">
        <f t="shared" si="5"/>
        <v>#N/A</v>
      </c>
    </row>
    <row r="26" spans="1:12">
      <c r="A26">
        <f t="shared" si="0"/>
        <v>0</v>
      </c>
      <c r="B26" s="13" t="s">
        <v>140</v>
      </c>
      <c r="C26" t="s">
        <v>57</v>
      </c>
      <c r="D26">
        <f>入力表!H38</f>
        <v>0</v>
      </c>
      <c r="E26">
        <f t="shared" si="1"/>
        <v>1</v>
      </c>
      <c r="F26">
        <f t="shared" si="2"/>
        <v>0</v>
      </c>
      <c r="G26">
        <f t="shared" si="6"/>
        <v>0</v>
      </c>
      <c r="H26" s="12">
        <f t="shared" si="7"/>
        <v>25</v>
      </c>
      <c r="I26" s="12"/>
      <c r="J26" s="12" t="e">
        <f t="shared" si="3"/>
        <v>#N/A</v>
      </c>
      <c r="K26" s="12" t="e">
        <f t="shared" si="4"/>
        <v>#N/A</v>
      </c>
      <c r="L26" s="12" t="e">
        <f t="shared" si="5"/>
        <v>#N/A</v>
      </c>
    </row>
    <row r="27" spans="1:12">
      <c r="A27">
        <f t="shared" si="0"/>
        <v>0</v>
      </c>
      <c r="B27" s="13" t="s">
        <v>140</v>
      </c>
      <c r="C27" t="s">
        <v>58</v>
      </c>
      <c r="D27">
        <f>入力表!I38</f>
        <v>0</v>
      </c>
      <c r="E27">
        <f t="shared" si="1"/>
        <v>1</v>
      </c>
      <c r="F27">
        <f t="shared" si="2"/>
        <v>0</v>
      </c>
      <c r="G27">
        <f t="shared" si="6"/>
        <v>0</v>
      </c>
      <c r="H27" s="12">
        <f t="shared" si="7"/>
        <v>26</v>
      </c>
      <c r="I27" s="12"/>
      <c r="J27" s="12" t="e">
        <f t="shared" si="3"/>
        <v>#N/A</v>
      </c>
      <c r="K27" s="12" t="e">
        <f t="shared" si="4"/>
        <v>#N/A</v>
      </c>
      <c r="L27" s="12" t="e">
        <f t="shared" si="5"/>
        <v>#N/A</v>
      </c>
    </row>
    <row r="28" spans="1:12">
      <c r="A28">
        <f t="shared" si="0"/>
        <v>0</v>
      </c>
      <c r="B28" s="13" t="s">
        <v>141</v>
      </c>
      <c r="C28" t="s">
        <v>59</v>
      </c>
      <c r="D28">
        <f>入力表!J38</f>
        <v>0</v>
      </c>
      <c r="E28">
        <f t="shared" si="1"/>
        <v>1</v>
      </c>
      <c r="F28">
        <f t="shared" si="2"/>
        <v>0</v>
      </c>
      <c r="G28">
        <f t="shared" si="6"/>
        <v>0</v>
      </c>
      <c r="H28" s="12">
        <f t="shared" si="7"/>
        <v>27</v>
      </c>
      <c r="I28" s="12"/>
      <c r="J28" s="12" t="e">
        <f t="shared" si="3"/>
        <v>#N/A</v>
      </c>
      <c r="K28" s="12" t="e">
        <f t="shared" si="4"/>
        <v>#N/A</v>
      </c>
      <c r="L28" s="12" t="e">
        <f t="shared" si="5"/>
        <v>#N/A</v>
      </c>
    </row>
    <row r="29" spans="1:12">
      <c r="A29">
        <f t="shared" si="0"/>
        <v>0</v>
      </c>
      <c r="B29" s="13" t="s">
        <v>142</v>
      </c>
      <c r="C29" t="s">
        <v>60</v>
      </c>
      <c r="D29">
        <f>入力表!K38</f>
        <v>0</v>
      </c>
      <c r="E29">
        <f t="shared" si="1"/>
        <v>1</v>
      </c>
      <c r="F29">
        <f t="shared" si="2"/>
        <v>0</v>
      </c>
      <c r="G29">
        <f t="shared" si="6"/>
        <v>0</v>
      </c>
      <c r="H29" s="12">
        <f t="shared" si="7"/>
        <v>28</v>
      </c>
      <c r="I29" s="12"/>
      <c r="J29" s="12" t="e">
        <f t="shared" si="3"/>
        <v>#N/A</v>
      </c>
      <c r="K29" s="12" t="e">
        <f t="shared" si="4"/>
        <v>#N/A</v>
      </c>
      <c r="L29" s="12" t="e">
        <f t="shared" si="5"/>
        <v>#N/A</v>
      </c>
    </row>
    <row r="30" spans="1:12">
      <c r="A30">
        <f t="shared" si="0"/>
        <v>0</v>
      </c>
      <c r="B30" s="13" t="s">
        <v>143</v>
      </c>
      <c r="C30" t="s">
        <v>61</v>
      </c>
      <c r="D30">
        <f>入力表!B42</f>
        <v>0</v>
      </c>
      <c r="E30">
        <f t="shared" si="1"/>
        <v>1</v>
      </c>
      <c r="F30">
        <f t="shared" si="2"/>
        <v>0</v>
      </c>
      <c r="G30">
        <f t="shared" si="6"/>
        <v>0</v>
      </c>
      <c r="H30" s="12">
        <f t="shared" si="7"/>
        <v>29</v>
      </c>
      <c r="I30" s="12"/>
      <c r="J30" s="12" t="e">
        <f t="shared" si="3"/>
        <v>#N/A</v>
      </c>
      <c r="K30" s="12" t="e">
        <f t="shared" si="4"/>
        <v>#N/A</v>
      </c>
      <c r="L30" s="12" t="e">
        <f t="shared" si="5"/>
        <v>#N/A</v>
      </c>
    </row>
    <row r="31" spans="1:12">
      <c r="A31">
        <f t="shared" si="0"/>
        <v>0</v>
      </c>
      <c r="B31" s="13" t="s">
        <v>143</v>
      </c>
      <c r="C31" t="s">
        <v>62</v>
      </c>
      <c r="D31">
        <f>入力表!C42</f>
        <v>0</v>
      </c>
      <c r="E31">
        <f t="shared" si="1"/>
        <v>1</v>
      </c>
      <c r="F31">
        <f t="shared" si="2"/>
        <v>0</v>
      </c>
      <c r="G31">
        <f t="shared" si="6"/>
        <v>0</v>
      </c>
      <c r="H31" s="12">
        <f t="shared" si="7"/>
        <v>30</v>
      </c>
      <c r="I31" s="12"/>
      <c r="J31" s="12" t="e">
        <f t="shared" si="3"/>
        <v>#N/A</v>
      </c>
      <c r="K31" s="12" t="e">
        <f t="shared" si="4"/>
        <v>#N/A</v>
      </c>
      <c r="L31" s="12" t="e">
        <f t="shared" si="5"/>
        <v>#N/A</v>
      </c>
    </row>
    <row r="32" spans="1:12">
      <c r="A32">
        <f t="shared" si="0"/>
        <v>0</v>
      </c>
      <c r="B32" s="13" t="s">
        <v>144</v>
      </c>
      <c r="C32" t="s">
        <v>63</v>
      </c>
      <c r="D32">
        <f>入力表!D42</f>
        <v>0</v>
      </c>
      <c r="E32">
        <f t="shared" si="1"/>
        <v>1</v>
      </c>
      <c r="F32">
        <f t="shared" si="2"/>
        <v>0</v>
      </c>
      <c r="G32">
        <f t="shared" si="6"/>
        <v>0</v>
      </c>
      <c r="H32">
        <f t="shared" si="7"/>
        <v>31</v>
      </c>
      <c r="J32" s="60" t="e">
        <f t="shared" si="3"/>
        <v>#N/A</v>
      </c>
      <c r="K32" s="60" t="e">
        <f t="shared" si="4"/>
        <v>#N/A</v>
      </c>
      <c r="L32" s="60" t="e">
        <f t="shared" si="5"/>
        <v>#N/A</v>
      </c>
    </row>
    <row r="33" spans="1:12">
      <c r="A33">
        <f t="shared" si="0"/>
        <v>0</v>
      </c>
      <c r="B33" s="13" t="s">
        <v>144</v>
      </c>
      <c r="C33" t="s">
        <v>64</v>
      </c>
      <c r="D33">
        <f>入力表!E42</f>
        <v>0</v>
      </c>
      <c r="E33">
        <f t="shared" si="1"/>
        <v>1</v>
      </c>
      <c r="F33">
        <f t="shared" si="2"/>
        <v>0</v>
      </c>
      <c r="G33">
        <f t="shared" si="6"/>
        <v>0</v>
      </c>
      <c r="H33">
        <f t="shared" si="7"/>
        <v>32</v>
      </c>
      <c r="J33" s="60" t="e">
        <f t="shared" si="3"/>
        <v>#N/A</v>
      </c>
      <c r="K33" s="60" t="e">
        <f t="shared" si="4"/>
        <v>#N/A</v>
      </c>
      <c r="L33" s="60" t="e">
        <f t="shared" si="5"/>
        <v>#N/A</v>
      </c>
    </row>
    <row r="34" spans="1:12">
      <c r="A34">
        <f t="shared" si="0"/>
        <v>0</v>
      </c>
      <c r="B34" s="13" t="s">
        <v>139</v>
      </c>
      <c r="C34" t="s">
        <v>65</v>
      </c>
      <c r="D34">
        <f>入力表!F42</f>
        <v>0</v>
      </c>
      <c r="E34">
        <f t="shared" si="1"/>
        <v>1</v>
      </c>
      <c r="F34">
        <f t="shared" si="2"/>
        <v>0</v>
      </c>
      <c r="G34">
        <f t="shared" si="6"/>
        <v>0</v>
      </c>
      <c r="H34">
        <f t="shared" si="7"/>
        <v>33</v>
      </c>
      <c r="J34" s="60" t="e">
        <f t="shared" si="3"/>
        <v>#N/A</v>
      </c>
      <c r="K34" s="60" t="e">
        <f t="shared" si="4"/>
        <v>#N/A</v>
      </c>
      <c r="L34" s="60" t="e">
        <f t="shared" si="5"/>
        <v>#N/A</v>
      </c>
    </row>
    <row r="35" spans="1:12">
      <c r="A35">
        <f t="shared" si="0"/>
        <v>0</v>
      </c>
      <c r="B35" s="13" t="s">
        <v>139</v>
      </c>
      <c r="C35" t="s">
        <v>66</v>
      </c>
      <c r="D35">
        <f>入力表!G42</f>
        <v>0</v>
      </c>
      <c r="E35">
        <f t="shared" si="1"/>
        <v>1</v>
      </c>
      <c r="F35">
        <f t="shared" si="2"/>
        <v>0</v>
      </c>
      <c r="G35">
        <f t="shared" si="6"/>
        <v>0</v>
      </c>
      <c r="H35">
        <f t="shared" si="7"/>
        <v>34</v>
      </c>
      <c r="J35" s="60" t="e">
        <f t="shared" si="3"/>
        <v>#N/A</v>
      </c>
      <c r="K35" s="60" t="e">
        <f t="shared" si="4"/>
        <v>#N/A</v>
      </c>
      <c r="L35" s="60" t="e">
        <f t="shared" si="5"/>
        <v>#N/A</v>
      </c>
    </row>
    <row r="36" spans="1:12">
      <c r="A36">
        <f t="shared" si="0"/>
        <v>0</v>
      </c>
      <c r="B36" s="13" t="s">
        <v>152</v>
      </c>
      <c r="C36" t="s">
        <v>67</v>
      </c>
      <c r="D36">
        <f>入力表!D15</f>
        <v>0</v>
      </c>
      <c r="E36">
        <f t="shared" si="1"/>
        <v>1</v>
      </c>
      <c r="F36">
        <f t="shared" si="2"/>
        <v>0</v>
      </c>
      <c r="G36">
        <f t="shared" si="6"/>
        <v>0</v>
      </c>
      <c r="H36">
        <f t="shared" si="7"/>
        <v>35</v>
      </c>
      <c r="J36" s="60" t="e">
        <f t="shared" si="3"/>
        <v>#N/A</v>
      </c>
      <c r="K36" s="60" t="e">
        <f t="shared" si="4"/>
        <v>#N/A</v>
      </c>
      <c r="L36" s="60" t="e">
        <f t="shared" si="5"/>
        <v>#N/A</v>
      </c>
    </row>
    <row r="37" spans="1:12">
      <c r="A37">
        <f t="shared" si="0"/>
        <v>0</v>
      </c>
      <c r="B37" s="13" t="s">
        <v>152</v>
      </c>
      <c r="C37" t="s">
        <v>68</v>
      </c>
      <c r="D37">
        <f>入力表!E15</f>
        <v>0</v>
      </c>
      <c r="E37">
        <f t="shared" si="1"/>
        <v>1</v>
      </c>
      <c r="F37">
        <f t="shared" si="2"/>
        <v>0</v>
      </c>
      <c r="G37">
        <f t="shared" si="6"/>
        <v>0</v>
      </c>
      <c r="H37">
        <f t="shared" si="7"/>
        <v>36</v>
      </c>
      <c r="J37" s="60" t="e">
        <f t="shared" si="3"/>
        <v>#N/A</v>
      </c>
      <c r="K37" s="60" t="e">
        <f t="shared" si="4"/>
        <v>#N/A</v>
      </c>
      <c r="L37" s="60" t="e">
        <f t="shared" si="5"/>
        <v>#N/A</v>
      </c>
    </row>
    <row r="38" spans="1:12">
      <c r="A38">
        <f t="shared" si="0"/>
        <v>0</v>
      </c>
      <c r="B38" s="13" t="s">
        <v>153</v>
      </c>
      <c r="C38" t="s">
        <v>69</v>
      </c>
      <c r="D38">
        <f>入力表!D18</f>
        <v>0</v>
      </c>
      <c r="E38">
        <f t="shared" si="1"/>
        <v>1</v>
      </c>
      <c r="F38">
        <f t="shared" si="2"/>
        <v>0</v>
      </c>
      <c r="G38">
        <f t="shared" si="6"/>
        <v>0</v>
      </c>
      <c r="H38">
        <f t="shared" si="7"/>
        <v>37</v>
      </c>
      <c r="J38" s="60" t="e">
        <f t="shared" si="3"/>
        <v>#N/A</v>
      </c>
      <c r="K38" s="60" t="e">
        <f t="shared" si="4"/>
        <v>#N/A</v>
      </c>
      <c r="L38" s="60" t="e">
        <f t="shared" si="5"/>
        <v>#N/A</v>
      </c>
    </row>
    <row r="39" spans="1:12">
      <c r="A39">
        <f t="shared" si="0"/>
        <v>0</v>
      </c>
      <c r="B39" s="13" t="s">
        <v>154</v>
      </c>
      <c r="C39" t="s">
        <v>70</v>
      </c>
      <c r="D39">
        <f>入力表!E18</f>
        <v>0</v>
      </c>
      <c r="E39">
        <f t="shared" si="1"/>
        <v>1</v>
      </c>
      <c r="F39">
        <f t="shared" si="2"/>
        <v>0</v>
      </c>
      <c r="G39">
        <f t="shared" si="6"/>
        <v>0</v>
      </c>
      <c r="H39">
        <f t="shared" si="7"/>
        <v>38</v>
      </c>
      <c r="J39" s="60" t="e">
        <f t="shared" si="3"/>
        <v>#N/A</v>
      </c>
      <c r="K39" s="60" t="e">
        <f t="shared" si="4"/>
        <v>#N/A</v>
      </c>
      <c r="L39" s="60" t="e">
        <f t="shared" si="5"/>
        <v>#N/A</v>
      </c>
    </row>
    <row r="40" spans="1:12">
      <c r="A40">
        <f t="shared" si="0"/>
        <v>0</v>
      </c>
      <c r="B40" s="13" t="s">
        <v>155</v>
      </c>
      <c r="C40" t="s">
        <v>71</v>
      </c>
      <c r="D40">
        <f>入力表!D21</f>
        <v>0</v>
      </c>
      <c r="E40">
        <f t="shared" si="1"/>
        <v>1</v>
      </c>
      <c r="F40">
        <f t="shared" si="2"/>
        <v>0</v>
      </c>
      <c r="G40">
        <f t="shared" si="6"/>
        <v>0</v>
      </c>
      <c r="H40">
        <f t="shared" si="7"/>
        <v>39</v>
      </c>
      <c r="J40" s="60" t="e">
        <f t="shared" si="3"/>
        <v>#N/A</v>
      </c>
      <c r="K40" s="60" t="e">
        <f t="shared" si="4"/>
        <v>#N/A</v>
      </c>
      <c r="L40" s="60" t="e">
        <f t="shared" si="5"/>
        <v>#N/A</v>
      </c>
    </row>
    <row r="41" spans="1:12">
      <c r="A41">
        <f t="shared" si="0"/>
        <v>0</v>
      </c>
      <c r="B41" s="13" t="s">
        <v>155</v>
      </c>
      <c r="C41" t="s">
        <v>72</v>
      </c>
      <c r="D41">
        <f>入力表!E21</f>
        <v>0</v>
      </c>
      <c r="E41">
        <f t="shared" si="1"/>
        <v>1</v>
      </c>
      <c r="F41">
        <f t="shared" si="2"/>
        <v>0</v>
      </c>
      <c r="G41">
        <f t="shared" si="6"/>
        <v>0</v>
      </c>
      <c r="H41">
        <f t="shared" si="7"/>
        <v>40</v>
      </c>
      <c r="J41" s="60" t="e">
        <f t="shared" si="3"/>
        <v>#N/A</v>
      </c>
      <c r="K41" s="60" t="e">
        <f t="shared" si="4"/>
        <v>#N/A</v>
      </c>
      <c r="L41" s="60" t="e">
        <f t="shared" si="5"/>
        <v>#N/A</v>
      </c>
    </row>
    <row r="42" spans="1:12">
      <c r="A42">
        <f t="shared" si="0"/>
        <v>0</v>
      </c>
      <c r="B42" s="13" t="s">
        <v>156</v>
      </c>
      <c r="C42" t="s">
        <v>73</v>
      </c>
      <c r="D42">
        <f>入力表!D24</f>
        <v>0</v>
      </c>
      <c r="E42">
        <f t="shared" si="1"/>
        <v>1</v>
      </c>
      <c r="F42">
        <f t="shared" si="2"/>
        <v>0</v>
      </c>
      <c r="G42">
        <f t="shared" si="6"/>
        <v>0</v>
      </c>
      <c r="H42">
        <f t="shared" si="7"/>
        <v>41</v>
      </c>
      <c r="J42" s="60" t="e">
        <f t="shared" si="3"/>
        <v>#N/A</v>
      </c>
      <c r="K42" s="60" t="e">
        <f t="shared" si="4"/>
        <v>#N/A</v>
      </c>
      <c r="L42" s="60" t="e">
        <f t="shared" si="5"/>
        <v>#N/A</v>
      </c>
    </row>
    <row r="43" spans="1:12">
      <c r="A43">
        <f t="shared" si="0"/>
        <v>0</v>
      </c>
      <c r="B43" s="13" t="s">
        <v>157</v>
      </c>
      <c r="C43" t="s">
        <v>74</v>
      </c>
      <c r="D43">
        <f>入力表!E24</f>
        <v>0</v>
      </c>
      <c r="E43">
        <f t="shared" si="1"/>
        <v>1</v>
      </c>
      <c r="F43">
        <f t="shared" si="2"/>
        <v>0</v>
      </c>
      <c r="G43">
        <f t="shared" si="6"/>
        <v>0</v>
      </c>
      <c r="H43">
        <f t="shared" si="7"/>
        <v>42</v>
      </c>
      <c r="J43" s="60" t="e">
        <f t="shared" si="3"/>
        <v>#N/A</v>
      </c>
      <c r="K43" s="60" t="e">
        <f t="shared" si="4"/>
        <v>#N/A</v>
      </c>
      <c r="L43" s="60" t="e">
        <f t="shared" si="5"/>
        <v>#N/A</v>
      </c>
    </row>
    <row r="44" spans="1:12">
      <c r="A44">
        <f t="shared" si="0"/>
        <v>0</v>
      </c>
      <c r="B44" s="13" t="s">
        <v>158</v>
      </c>
      <c r="C44" t="s">
        <v>75</v>
      </c>
      <c r="D44">
        <f>入力表!D27</f>
        <v>0</v>
      </c>
      <c r="E44">
        <f t="shared" si="1"/>
        <v>1</v>
      </c>
      <c r="F44">
        <f t="shared" si="2"/>
        <v>0</v>
      </c>
      <c r="G44">
        <f t="shared" si="6"/>
        <v>0</v>
      </c>
      <c r="H44">
        <f t="shared" si="7"/>
        <v>43</v>
      </c>
      <c r="J44" s="60" t="e">
        <f t="shared" si="3"/>
        <v>#N/A</v>
      </c>
      <c r="K44" s="60" t="e">
        <f t="shared" si="4"/>
        <v>#N/A</v>
      </c>
      <c r="L44" s="60" t="e">
        <f t="shared" si="5"/>
        <v>#N/A</v>
      </c>
    </row>
    <row r="45" spans="1:12">
      <c r="A45">
        <f t="shared" si="0"/>
        <v>0</v>
      </c>
      <c r="B45" s="13" t="s">
        <v>159</v>
      </c>
      <c r="C45" t="s">
        <v>76</v>
      </c>
      <c r="D45">
        <f>入力表!E27</f>
        <v>0</v>
      </c>
      <c r="E45">
        <f t="shared" si="1"/>
        <v>1</v>
      </c>
      <c r="F45">
        <f t="shared" si="2"/>
        <v>0</v>
      </c>
      <c r="G45">
        <f t="shared" si="6"/>
        <v>0</v>
      </c>
      <c r="H45">
        <f t="shared" si="7"/>
        <v>44</v>
      </c>
      <c r="J45" s="60" t="e">
        <f t="shared" si="3"/>
        <v>#N/A</v>
      </c>
      <c r="K45" s="60" t="e">
        <f t="shared" si="4"/>
        <v>#N/A</v>
      </c>
      <c r="L45" s="60" t="e">
        <f t="shared" si="5"/>
        <v>#N/A</v>
      </c>
    </row>
    <row r="46" spans="1:12">
      <c r="A46">
        <f t="shared" si="0"/>
        <v>0</v>
      </c>
      <c r="B46" s="13" t="s">
        <v>160</v>
      </c>
      <c r="C46" t="s">
        <v>77</v>
      </c>
      <c r="D46">
        <f>入力表!H42</f>
        <v>0</v>
      </c>
      <c r="E46">
        <f t="shared" si="1"/>
        <v>1</v>
      </c>
      <c r="F46">
        <f t="shared" si="2"/>
        <v>0</v>
      </c>
      <c r="G46">
        <f t="shared" si="6"/>
        <v>0</v>
      </c>
      <c r="H46">
        <f t="shared" si="7"/>
        <v>45</v>
      </c>
      <c r="J46" s="60" t="e">
        <f t="shared" si="3"/>
        <v>#N/A</v>
      </c>
      <c r="K46" s="60" t="e">
        <f t="shared" si="4"/>
        <v>#N/A</v>
      </c>
      <c r="L46" s="60" t="e">
        <f t="shared" si="5"/>
        <v>#N/A</v>
      </c>
    </row>
    <row r="47" spans="1:12">
      <c r="A47">
        <f t="shared" si="0"/>
        <v>0</v>
      </c>
      <c r="B47" s="13" t="s">
        <v>160</v>
      </c>
      <c r="C47" t="s">
        <v>78</v>
      </c>
      <c r="D47">
        <f>入力表!I42</f>
        <v>0</v>
      </c>
      <c r="E47">
        <f t="shared" si="1"/>
        <v>1</v>
      </c>
      <c r="F47">
        <f t="shared" si="2"/>
        <v>0</v>
      </c>
      <c r="G47">
        <f t="shared" si="6"/>
        <v>0</v>
      </c>
      <c r="H47">
        <f t="shared" si="7"/>
        <v>46</v>
      </c>
      <c r="J47" s="60" t="e">
        <f t="shared" si="3"/>
        <v>#N/A</v>
      </c>
      <c r="K47" s="60" t="e">
        <f t="shared" si="4"/>
        <v>#N/A</v>
      </c>
      <c r="L47" s="60" t="e">
        <f t="shared" si="5"/>
        <v>#N/A</v>
      </c>
    </row>
    <row r="48" spans="1:12">
      <c r="A48">
        <f t="shared" si="0"/>
        <v>0</v>
      </c>
      <c r="B48" s="13" t="s">
        <v>161</v>
      </c>
      <c r="C48" t="s">
        <v>79</v>
      </c>
      <c r="D48">
        <f>入力表!F15</f>
        <v>0</v>
      </c>
      <c r="E48">
        <f t="shared" si="1"/>
        <v>1</v>
      </c>
      <c r="F48">
        <f t="shared" si="2"/>
        <v>0</v>
      </c>
      <c r="G48">
        <f t="shared" si="6"/>
        <v>0</v>
      </c>
      <c r="H48">
        <f t="shared" si="7"/>
        <v>47</v>
      </c>
      <c r="J48" s="60" t="e">
        <f t="shared" si="3"/>
        <v>#N/A</v>
      </c>
      <c r="K48" s="60" t="e">
        <f t="shared" si="4"/>
        <v>#N/A</v>
      </c>
      <c r="L48" s="60" t="e">
        <f t="shared" si="5"/>
        <v>#N/A</v>
      </c>
    </row>
    <row r="49" spans="1:12">
      <c r="A49">
        <f t="shared" si="0"/>
        <v>0</v>
      </c>
      <c r="B49" s="13" t="s">
        <v>162</v>
      </c>
      <c r="C49" t="s">
        <v>80</v>
      </c>
      <c r="D49">
        <f>入力表!G15</f>
        <v>0</v>
      </c>
      <c r="E49">
        <f t="shared" si="1"/>
        <v>1</v>
      </c>
      <c r="F49">
        <f t="shared" si="2"/>
        <v>0</v>
      </c>
      <c r="G49">
        <f t="shared" si="6"/>
        <v>0</v>
      </c>
      <c r="H49">
        <f t="shared" si="7"/>
        <v>48</v>
      </c>
      <c r="J49" s="60" t="e">
        <f t="shared" si="3"/>
        <v>#N/A</v>
      </c>
      <c r="K49" s="60" t="e">
        <f t="shared" si="4"/>
        <v>#N/A</v>
      </c>
      <c r="L49" s="60" t="e">
        <f t="shared" si="5"/>
        <v>#N/A</v>
      </c>
    </row>
    <row r="50" spans="1:12">
      <c r="A50">
        <f t="shared" si="0"/>
        <v>0</v>
      </c>
      <c r="B50" s="13" t="s">
        <v>163</v>
      </c>
      <c r="C50" t="s">
        <v>81</v>
      </c>
      <c r="D50">
        <f>入力表!F18</f>
        <v>0</v>
      </c>
      <c r="E50">
        <f t="shared" si="1"/>
        <v>1</v>
      </c>
      <c r="F50">
        <f t="shared" si="2"/>
        <v>0</v>
      </c>
      <c r="G50">
        <f t="shared" si="6"/>
        <v>0</v>
      </c>
      <c r="H50">
        <f t="shared" si="7"/>
        <v>49</v>
      </c>
      <c r="J50" s="60" t="e">
        <f t="shared" si="3"/>
        <v>#N/A</v>
      </c>
      <c r="K50" s="60" t="e">
        <f t="shared" si="4"/>
        <v>#N/A</v>
      </c>
      <c r="L50" s="60" t="e">
        <f t="shared" si="5"/>
        <v>#N/A</v>
      </c>
    </row>
    <row r="51" spans="1:12">
      <c r="A51">
        <f t="shared" si="0"/>
        <v>0</v>
      </c>
      <c r="B51" s="13" t="s">
        <v>163</v>
      </c>
      <c r="C51" t="s">
        <v>82</v>
      </c>
      <c r="D51">
        <f>入力表!G18</f>
        <v>0</v>
      </c>
      <c r="E51">
        <f t="shared" si="1"/>
        <v>1</v>
      </c>
      <c r="F51">
        <f t="shared" si="2"/>
        <v>0</v>
      </c>
      <c r="G51">
        <f t="shared" si="6"/>
        <v>0</v>
      </c>
      <c r="H51">
        <f t="shared" si="7"/>
        <v>50</v>
      </c>
      <c r="J51" s="60" t="e">
        <f t="shared" si="3"/>
        <v>#N/A</v>
      </c>
      <c r="K51" s="60" t="e">
        <f t="shared" si="4"/>
        <v>#N/A</v>
      </c>
      <c r="L51" s="60" t="e">
        <f t="shared" si="5"/>
        <v>#N/A</v>
      </c>
    </row>
    <row r="52" spans="1:12">
      <c r="A52">
        <f t="shared" si="0"/>
        <v>0</v>
      </c>
      <c r="B52" s="13" t="s">
        <v>164</v>
      </c>
      <c r="C52" t="s">
        <v>83</v>
      </c>
      <c r="D52">
        <f>入力表!F21</f>
        <v>0</v>
      </c>
      <c r="E52">
        <f t="shared" si="1"/>
        <v>1</v>
      </c>
      <c r="F52">
        <f t="shared" si="2"/>
        <v>0</v>
      </c>
      <c r="G52">
        <f t="shared" si="6"/>
        <v>0</v>
      </c>
      <c r="H52">
        <f t="shared" si="7"/>
        <v>51</v>
      </c>
      <c r="J52" s="60" t="e">
        <f t="shared" si="3"/>
        <v>#N/A</v>
      </c>
      <c r="K52" s="60" t="e">
        <f t="shared" si="4"/>
        <v>#N/A</v>
      </c>
      <c r="L52" s="60" t="e">
        <f t="shared" si="5"/>
        <v>#N/A</v>
      </c>
    </row>
    <row r="53" spans="1:12">
      <c r="A53">
        <f t="shared" si="0"/>
        <v>0</v>
      </c>
      <c r="B53" s="13" t="s">
        <v>164</v>
      </c>
      <c r="C53" t="s">
        <v>84</v>
      </c>
      <c r="D53">
        <f>入力表!G21</f>
        <v>0</v>
      </c>
      <c r="E53">
        <f t="shared" si="1"/>
        <v>1</v>
      </c>
      <c r="F53">
        <f t="shared" si="2"/>
        <v>0</v>
      </c>
      <c r="G53">
        <f t="shared" si="6"/>
        <v>0</v>
      </c>
      <c r="H53">
        <f t="shared" si="7"/>
        <v>52</v>
      </c>
      <c r="J53" s="60" t="e">
        <f t="shared" si="3"/>
        <v>#N/A</v>
      </c>
      <c r="K53" s="60" t="e">
        <f t="shared" si="4"/>
        <v>#N/A</v>
      </c>
      <c r="L53" s="60" t="e">
        <f t="shared" si="5"/>
        <v>#N/A</v>
      </c>
    </row>
    <row r="54" spans="1:12">
      <c r="A54">
        <f t="shared" si="0"/>
        <v>0</v>
      </c>
      <c r="B54" s="13" t="s">
        <v>165</v>
      </c>
      <c r="C54" t="s">
        <v>85</v>
      </c>
      <c r="D54">
        <f>入力表!F24</f>
        <v>0</v>
      </c>
      <c r="E54">
        <f t="shared" si="1"/>
        <v>1</v>
      </c>
      <c r="F54">
        <f t="shared" si="2"/>
        <v>0</v>
      </c>
      <c r="G54">
        <f t="shared" si="6"/>
        <v>0</v>
      </c>
      <c r="H54">
        <f t="shared" si="7"/>
        <v>53</v>
      </c>
      <c r="J54" s="60" t="e">
        <f t="shared" si="3"/>
        <v>#N/A</v>
      </c>
      <c r="K54" s="60" t="e">
        <f t="shared" si="4"/>
        <v>#N/A</v>
      </c>
      <c r="L54" s="60" t="e">
        <f t="shared" si="5"/>
        <v>#N/A</v>
      </c>
    </row>
    <row r="55" spans="1:12">
      <c r="A55">
        <f t="shared" si="0"/>
        <v>0</v>
      </c>
      <c r="B55" s="13" t="s">
        <v>165</v>
      </c>
      <c r="C55" t="s">
        <v>86</v>
      </c>
      <c r="D55">
        <f>入力表!G24</f>
        <v>0</v>
      </c>
      <c r="E55">
        <f t="shared" si="1"/>
        <v>1</v>
      </c>
      <c r="F55">
        <f t="shared" si="2"/>
        <v>0</v>
      </c>
      <c r="G55">
        <f t="shared" si="6"/>
        <v>0</v>
      </c>
      <c r="H55">
        <f t="shared" si="7"/>
        <v>54</v>
      </c>
      <c r="J55" s="60" t="e">
        <f t="shared" si="3"/>
        <v>#N/A</v>
      </c>
      <c r="K55" s="60" t="e">
        <f t="shared" si="4"/>
        <v>#N/A</v>
      </c>
      <c r="L55" s="60" t="e">
        <f t="shared" si="5"/>
        <v>#N/A</v>
      </c>
    </row>
    <row r="56" spans="1:12">
      <c r="A56">
        <f t="shared" si="0"/>
        <v>0</v>
      </c>
      <c r="B56" s="13" t="s">
        <v>166</v>
      </c>
      <c r="C56" t="s">
        <v>87</v>
      </c>
      <c r="D56">
        <f>入力表!F27</f>
        <v>0</v>
      </c>
      <c r="E56">
        <f t="shared" si="1"/>
        <v>1</v>
      </c>
      <c r="F56">
        <f t="shared" si="2"/>
        <v>0</v>
      </c>
      <c r="G56">
        <f t="shared" si="6"/>
        <v>0</v>
      </c>
      <c r="H56">
        <f t="shared" si="7"/>
        <v>55</v>
      </c>
      <c r="J56" s="60" t="e">
        <f t="shared" si="3"/>
        <v>#N/A</v>
      </c>
      <c r="K56" s="60" t="e">
        <f t="shared" si="4"/>
        <v>#N/A</v>
      </c>
      <c r="L56" s="60" t="e">
        <f t="shared" si="5"/>
        <v>#N/A</v>
      </c>
    </row>
    <row r="57" spans="1:12">
      <c r="A57">
        <f t="shared" si="0"/>
        <v>0</v>
      </c>
      <c r="B57" s="13" t="s">
        <v>166</v>
      </c>
      <c r="C57" t="s">
        <v>88</v>
      </c>
      <c r="D57">
        <f>入力表!G27</f>
        <v>0</v>
      </c>
      <c r="E57">
        <f t="shared" si="1"/>
        <v>1</v>
      </c>
      <c r="F57">
        <f t="shared" si="2"/>
        <v>0</v>
      </c>
      <c r="G57">
        <f t="shared" si="6"/>
        <v>0</v>
      </c>
      <c r="H57">
        <f t="shared" si="7"/>
        <v>56</v>
      </c>
      <c r="J57" s="60" t="e">
        <f t="shared" si="3"/>
        <v>#N/A</v>
      </c>
      <c r="K57" s="60" t="e">
        <f t="shared" si="4"/>
        <v>#N/A</v>
      </c>
      <c r="L57" s="60" t="e">
        <f t="shared" si="5"/>
        <v>#N/A</v>
      </c>
    </row>
    <row r="58" spans="1:12">
      <c r="A58">
        <f t="shared" si="0"/>
        <v>0</v>
      </c>
      <c r="B58" s="13" t="s">
        <v>167</v>
      </c>
      <c r="C58" t="s">
        <v>41</v>
      </c>
      <c r="D58">
        <f>入力表!B34</f>
        <v>0</v>
      </c>
      <c r="E58">
        <f t="shared" si="1"/>
        <v>1</v>
      </c>
      <c r="F58">
        <f t="shared" si="2"/>
        <v>0</v>
      </c>
      <c r="G58">
        <f t="shared" si="6"/>
        <v>0</v>
      </c>
      <c r="H58">
        <f t="shared" si="7"/>
        <v>57</v>
      </c>
    </row>
    <row r="59" spans="1:12">
      <c r="A59">
        <f t="shared" si="0"/>
        <v>0</v>
      </c>
      <c r="B59" s="13" t="s">
        <v>167</v>
      </c>
      <c r="C59" t="s">
        <v>42</v>
      </c>
      <c r="D59">
        <f>入力表!C34</f>
        <v>0</v>
      </c>
      <c r="E59">
        <f t="shared" si="1"/>
        <v>1</v>
      </c>
      <c r="F59">
        <f t="shared" si="2"/>
        <v>0</v>
      </c>
      <c r="G59">
        <f t="shared" si="6"/>
        <v>0</v>
      </c>
      <c r="H59">
        <f t="shared" si="7"/>
        <v>58</v>
      </c>
    </row>
    <row r="60" spans="1:12">
      <c r="A60">
        <f t="shared" si="0"/>
        <v>0</v>
      </c>
      <c r="B60" s="13" t="s">
        <v>168</v>
      </c>
      <c r="C60" t="s">
        <v>89</v>
      </c>
      <c r="D60">
        <f>入力表!H15</f>
        <v>0</v>
      </c>
      <c r="E60">
        <f t="shared" si="1"/>
        <v>1</v>
      </c>
      <c r="F60">
        <f t="shared" si="2"/>
        <v>0</v>
      </c>
      <c r="G60">
        <f t="shared" si="6"/>
        <v>0</v>
      </c>
      <c r="H60">
        <f t="shared" si="7"/>
        <v>59</v>
      </c>
    </row>
    <row r="61" spans="1:12">
      <c r="A61">
        <f t="shared" si="0"/>
        <v>0</v>
      </c>
      <c r="B61" s="13" t="s">
        <v>168</v>
      </c>
      <c r="C61" t="s">
        <v>90</v>
      </c>
      <c r="D61">
        <f>入力表!I15</f>
        <v>0</v>
      </c>
      <c r="E61">
        <f t="shared" si="1"/>
        <v>1</v>
      </c>
      <c r="F61">
        <f t="shared" si="2"/>
        <v>0</v>
      </c>
      <c r="G61">
        <f t="shared" si="6"/>
        <v>0</v>
      </c>
      <c r="H61">
        <f t="shared" si="7"/>
        <v>60</v>
      </c>
    </row>
    <row r="62" spans="1:12">
      <c r="A62">
        <f t="shared" si="0"/>
        <v>0</v>
      </c>
      <c r="B62" s="13" t="s">
        <v>169</v>
      </c>
      <c r="C62" t="s">
        <v>91</v>
      </c>
      <c r="D62">
        <f>入力表!H18</f>
        <v>0</v>
      </c>
      <c r="E62">
        <f t="shared" si="1"/>
        <v>1</v>
      </c>
      <c r="F62">
        <f t="shared" si="2"/>
        <v>0</v>
      </c>
      <c r="G62">
        <f t="shared" si="6"/>
        <v>0</v>
      </c>
      <c r="H62">
        <f t="shared" si="7"/>
        <v>61</v>
      </c>
    </row>
    <row r="63" spans="1:12">
      <c r="A63">
        <f t="shared" si="0"/>
        <v>0</v>
      </c>
      <c r="B63" s="13" t="s">
        <v>170</v>
      </c>
      <c r="C63" t="s">
        <v>92</v>
      </c>
      <c r="D63">
        <f>入力表!I18</f>
        <v>0</v>
      </c>
      <c r="E63">
        <f t="shared" si="1"/>
        <v>1</v>
      </c>
      <c r="F63">
        <f t="shared" si="2"/>
        <v>0</v>
      </c>
      <c r="G63">
        <f t="shared" si="6"/>
        <v>0</v>
      </c>
      <c r="H63">
        <f t="shared" si="7"/>
        <v>62</v>
      </c>
    </row>
    <row r="64" spans="1:12">
      <c r="A64">
        <f t="shared" si="0"/>
        <v>0</v>
      </c>
      <c r="B64" s="13" t="s">
        <v>171</v>
      </c>
      <c r="C64" t="s">
        <v>93</v>
      </c>
      <c r="D64">
        <f>入力表!H21</f>
        <v>0</v>
      </c>
      <c r="E64">
        <f t="shared" si="1"/>
        <v>1</v>
      </c>
      <c r="F64">
        <f t="shared" si="2"/>
        <v>0</v>
      </c>
      <c r="G64">
        <f t="shared" si="6"/>
        <v>0</v>
      </c>
      <c r="H64">
        <f t="shared" si="7"/>
        <v>63</v>
      </c>
    </row>
    <row r="65" spans="1:8">
      <c r="A65">
        <f t="shared" si="0"/>
        <v>0</v>
      </c>
      <c r="B65" s="13" t="s">
        <v>171</v>
      </c>
      <c r="C65" t="s">
        <v>94</v>
      </c>
      <c r="D65">
        <f>入力表!I21</f>
        <v>0</v>
      </c>
      <c r="E65">
        <f t="shared" si="1"/>
        <v>1</v>
      </c>
      <c r="F65">
        <f t="shared" si="2"/>
        <v>0</v>
      </c>
      <c r="G65">
        <f t="shared" si="6"/>
        <v>0</v>
      </c>
      <c r="H65">
        <f t="shared" si="7"/>
        <v>64</v>
      </c>
    </row>
    <row r="66" spans="1:8">
      <c r="A66">
        <f t="shared" si="0"/>
        <v>0</v>
      </c>
      <c r="B66" s="13" t="s">
        <v>172</v>
      </c>
      <c r="C66" t="s">
        <v>95</v>
      </c>
      <c r="D66">
        <f>入力表!H24</f>
        <v>0</v>
      </c>
      <c r="E66">
        <f t="shared" si="1"/>
        <v>1</v>
      </c>
      <c r="F66">
        <f t="shared" si="2"/>
        <v>0</v>
      </c>
      <c r="G66">
        <f t="shared" si="6"/>
        <v>0</v>
      </c>
      <c r="H66">
        <f t="shared" si="7"/>
        <v>65</v>
      </c>
    </row>
    <row r="67" spans="1:8">
      <c r="A67">
        <f t="shared" ref="A67:A130" si="8">F67</f>
        <v>0</v>
      </c>
      <c r="B67" s="13" t="s">
        <v>172</v>
      </c>
      <c r="C67" t="s">
        <v>96</v>
      </c>
      <c r="D67">
        <f>入力表!I24</f>
        <v>0</v>
      </c>
      <c r="E67">
        <f t="shared" ref="E67:E130" si="9">RANK(D67,$D$2:$D$159,0)</f>
        <v>1</v>
      </c>
      <c r="F67">
        <f t="shared" si="2"/>
        <v>0</v>
      </c>
      <c r="G67">
        <f t="shared" si="6"/>
        <v>0</v>
      </c>
      <c r="H67">
        <f t="shared" si="7"/>
        <v>66</v>
      </c>
    </row>
    <row r="68" spans="1:8">
      <c r="A68">
        <f t="shared" si="8"/>
        <v>0</v>
      </c>
      <c r="B68" s="13" t="s">
        <v>173</v>
      </c>
      <c r="C68" t="s">
        <v>97</v>
      </c>
      <c r="D68">
        <f>入力表!H27</f>
        <v>0</v>
      </c>
      <c r="E68">
        <f t="shared" si="9"/>
        <v>1</v>
      </c>
      <c r="F68">
        <f t="shared" ref="F68:F131" si="10">IF(D68&gt;0,G67+1,0)</f>
        <v>0</v>
      </c>
      <c r="G68">
        <f t="shared" ref="G68:G131" si="11">IF(D68&gt;0,F68,G67)</f>
        <v>0</v>
      </c>
      <c r="H68">
        <f t="shared" ref="H68:H131" si="12">H67+1</f>
        <v>67</v>
      </c>
    </row>
    <row r="69" spans="1:8">
      <c r="A69">
        <f t="shared" si="8"/>
        <v>0</v>
      </c>
      <c r="B69" s="13" t="s">
        <v>173</v>
      </c>
      <c r="C69" t="s">
        <v>98</v>
      </c>
      <c r="D69">
        <f>入力表!I27</f>
        <v>0</v>
      </c>
      <c r="E69">
        <f t="shared" si="9"/>
        <v>1</v>
      </c>
      <c r="F69">
        <f t="shared" si="10"/>
        <v>0</v>
      </c>
      <c r="G69">
        <f t="shared" si="11"/>
        <v>0</v>
      </c>
      <c r="H69">
        <f t="shared" si="12"/>
        <v>68</v>
      </c>
    </row>
    <row r="70" spans="1:8">
      <c r="A70">
        <f t="shared" si="8"/>
        <v>0</v>
      </c>
      <c r="B70" s="13" t="s">
        <v>123</v>
      </c>
      <c r="C70" t="s">
        <v>99</v>
      </c>
      <c r="D70">
        <f>入力表!J15</f>
        <v>0</v>
      </c>
      <c r="E70">
        <f t="shared" si="9"/>
        <v>1</v>
      </c>
      <c r="F70">
        <f t="shared" si="10"/>
        <v>0</v>
      </c>
      <c r="G70">
        <f t="shared" si="11"/>
        <v>0</v>
      </c>
      <c r="H70">
        <f t="shared" si="12"/>
        <v>69</v>
      </c>
    </row>
    <row r="71" spans="1:8">
      <c r="A71">
        <f t="shared" si="8"/>
        <v>0</v>
      </c>
      <c r="B71" s="13" t="s">
        <v>177</v>
      </c>
      <c r="C71" t="s">
        <v>100</v>
      </c>
      <c r="D71">
        <f>入力表!K15</f>
        <v>0</v>
      </c>
      <c r="E71">
        <f t="shared" si="9"/>
        <v>1</v>
      </c>
      <c r="F71">
        <f t="shared" si="10"/>
        <v>0</v>
      </c>
      <c r="G71">
        <f t="shared" si="11"/>
        <v>0</v>
      </c>
      <c r="H71">
        <f t="shared" si="12"/>
        <v>70</v>
      </c>
    </row>
    <row r="72" spans="1:8">
      <c r="A72">
        <f t="shared" si="8"/>
        <v>0</v>
      </c>
      <c r="B72" s="13" t="s">
        <v>178</v>
      </c>
      <c r="C72" t="s">
        <v>101</v>
      </c>
      <c r="D72">
        <f>入力表!J18</f>
        <v>0</v>
      </c>
      <c r="E72">
        <f t="shared" si="9"/>
        <v>1</v>
      </c>
      <c r="F72">
        <f t="shared" si="10"/>
        <v>0</v>
      </c>
      <c r="G72">
        <f t="shared" si="11"/>
        <v>0</v>
      </c>
      <c r="H72">
        <f t="shared" si="12"/>
        <v>71</v>
      </c>
    </row>
    <row r="73" spans="1:8">
      <c r="A73">
        <f t="shared" si="8"/>
        <v>0</v>
      </c>
      <c r="B73" s="13" t="s">
        <v>178</v>
      </c>
      <c r="C73" t="s">
        <v>102</v>
      </c>
      <c r="D73">
        <f>入力表!K18</f>
        <v>0</v>
      </c>
      <c r="E73">
        <f t="shared" si="9"/>
        <v>1</v>
      </c>
      <c r="F73">
        <f t="shared" si="10"/>
        <v>0</v>
      </c>
      <c r="G73">
        <f t="shared" si="11"/>
        <v>0</v>
      </c>
      <c r="H73">
        <f t="shared" si="12"/>
        <v>72</v>
      </c>
    </row>
    <row r="74" spans="1:8">
      <c r="A74">
        <f t="shared" si="8"/>
        <v>0</v>
      </c>
      <c r="B74" s="13" t="s">
        <v>179</v>
      </c>
      <c r="C74" t="s">
        <v>103</v>
      </c>
      <c r="D74">
        <f>入力表!J21</f>
        <v>0</v>
      </c>
      <c r="E74">
        <f t="shared" si="9"/>
        <v>1</v>
      </c>
      <c r="F74">
        <f t="shared" si="10"/>
        <v>0</v>
      </c>
      <c r="G74">
        <f t="shared" si="11"/>
        <v>0</v>
      </c>
      <c r="H74">
        <f t="shared" si="12"/>
        <v>73</v>
      </c>
    </row>
    <row r="75" spans="1:8">
      <c r="A75">
        <f t="shared" si="8"/>
        <v>0</v>
      </c>
      <c r="B75" s="13" t="s">
        <v>179</v>
      </c>
      <c r="C75" t="s">
        <v>104</v>
      </c>
      <c r="D75">
        <f>入力表!K21</f>
        <v>0</v>
      </c>
      <c r="E75">
        <f t="shared" si="9"/>
        <v>1</v>
      </c>
      <c r="F75">
        <f t="shared" si="10"/>
        <v>0</v>
      </c>
      <c r="G75">
        <f t="shared" si="11"/>
        <v>0</v>
      </c>
      <c r="H75">
        <f t="shared" si="12"/>
        <v>74</v>
      </c>
    </row>
    <row r="76" spans="1:8">
      <c r="A76">
        <f t="shared" si="8"/>
        <v>0</v>
      </c>
      <c r="B76" s="13" t="s">
        <v>124</v>
      </c>
      <c r="C76" t="s">
        <v>105</v>
      </c>
      <c r="D76">
        <f>入力表!J24</f>
        <v>0</v>
      </c>
      <c r="E76">
        <f t="shared" si="9"/>
        <v>1</v>
      </c>
      <c r="F76">
        <f t="shared" si="10"/>
        <v>0</v>
      </c>
      <c r="G76">
        <f t="shared" si="11"/>
        <v>0</v>
      </c>
      <c r="H76">
        <f t="shared" si="12"/>
        <v>75</v>
      </c>
    </row>
    <row r="77" spans="1:8">
      <c r="A77">
        <f t="shared" si="8"/>
        <v>0</v>
      </c>
      <c r="B77" s="13" t="s">
        <v>124</v>
      </c>
      <c r="C77" t="s">
        <v>106</v>
      </c>
      <c r="D77">
        <f>入力表!K24</f>
        <v>0</v>
      </c>
      <c r="E77">
        <f t="shared" si="9"/>
        <v>1</v>
      </c>
      <c r="F77">
        <f t="shared" si="10"/>
        <v>0</v>
      </c>
      <c r="G77">
        <f t="shared" si="11"/>
        <v>0</v>
      </c>
      <c r="H77">
        <f t="shared" si="12"/>
        <v>76</v>
      </c>
    </row>
    <row r="78" spans="1:8">
      <c r="A78">
        <f t="shared" si="8"/>
        <v>0</v>
      </c>
      <c r="B78" s="13" t="s">
        <v>176</v>
      </c>
      <c r="C78" t="s">
        <v>107</v>
      </c>
      <c r="D78">
        <f>入力表!J27</f>
        <v>0</v>
      </c>
      <c r="E78">
        <f t="shared" si="9"/>
        <v>1</v>
      </c>
      <c r="F78">
        <f t="shared" si="10"/>
        <v>0</v>
      </c>
      <c r="G78">
        <f t="shared" si="11"/>
        <v>0</v>
      </c>
      <c r="H78">
        <f t="shared" si="12"/>
        <v>77</v>
      </c>
    </row>
    <row r="79" spans="1:8">
      <c r="A79">
        <f t="shared" si="8"/>
        <v>0</v>
      </c>
      <c r="B79" s="13" t="s">
        <v>176</v>
      </c>
      <c r="C79" t="s">
        <v>108</v>
      </c>
      <c r="D79">
        <f>入力表!K27</f>
        <v>0</v>
      </c>
      <c r="E79">
        <f t="shared" si="9"/>
        <v>1</v>
      </c>
      <c r="F79">
        <f t="shared" si="10"/>
        <v>0</v>
      </c>
      <c r="G79">
        <f t="shared" si="11"/>
        <v>0</v>
      </c>
      <c r="H79">
        <f t="shared" si="12"/>
        <v>78</v>
      </c>
    </row>
    <row r="80" spans="1:8">
      <c r="A80">
        <f t="shared" si="8"/>
        <v>0</v>
      </c>
      <c r="B80" s="13" t="s">
        <v>174</v>
      </c>
      <c r="C80" t="s">
        <v>109</v>
      </c>
      <c r="D80">
        <f>入力表!B46</f>
        <v>0</v>
      </c>
      <c r="E80">
        <f t="shared" si="9"/>
        <v>1</v>
      </c>
      <c r="F80">
        <f t="shared" si="10"/>
        <v>0</v>
      </c>
      <c r="G80">
        <f t="shared" si="11"/>
        <v>0</v>
      </c>
      <c r="H80">
        <f t="shared" si="12"/>
        <v>79</v>
      </c>
    </row>
    <row r="81" spans="1:8">
      <c r="A81">
        <f t="shared" si="8"/>
        <v>0</v>
      </c>
      <c r="B81" s="13" t="s">
        <v>175</v>
      </c>
      <c r="C81" t="s">
        <v>110</v>
      </c>
      <c r="D81">
        <f>入力表!C46</f>
        <v>0</v>
      </c>
      <c r="E81">
        <f t="shared" si="9"/>
        <v>1</v>
      </c>
      <c r="F81">
        <f t="shared" si="10"/>
        <v>0</v>
      </c>
      <c r="G81">
        <f t="shared" si="11"/>
        <v>0</v>
      </c>
      <c r="H81">
        <f t="shared" si="12"/>
        <v>80</v>
      </c>
    </row>
    <row r="82" spans="1:8">
      <c r="A82">
        <f t="shared" si="8"/>
        <v>0</v>
      </c>
      <c r="B82" s="13" t="s">
        <v>125</v>
      </c>
      <c r="C82" t="s">
        <v>111</v>
      </c>
      <c r="D82">
        <f>入力表!D46</f>
        <v>0</v>
      </c>
      <c r="E82">
        <f t="shared" si="9"/>
        <v>1</v>
      </c>
      <c r="F82">
        <f t="shared" si="10"/>
        <v>0</v>
      </c>
      <c r="G82">
        <f t="shared" si="11"/>
        <v>0</v>
      </c>
      <c r="H82">
        <f t="shared" si="12"/>
        <v>81</v>
      </c>
    </row>
    <row r="83" spans="1:8">
      <c r="A83">
        <f t="shared" si="8"/>
        <v>0</v>
      </c>
      <c r="B83" s="13" t="s">
        <v>125</v>
      </c>
      <c r="C83" t="s">
        <v>112</v>
      </c>
      <c r="D83">
        <f>入力表!E46</f>
        <v>0</v>
      </c>
      <c r="E83">
        <f t="shared" si="9"/>
        <v>1</v>
      </c>
      <c r="F83">
        <f t="shared" si="10"/>
        <v>0</v>
      </c>
      <c r="G83">
        <f t="shared" si="11"/>
        <v>0</v>
      </c>
      <c r="H83">
        <f t="shared" si="12"/>
        <v>82</v>
      </c>
    </row>
    <row r="84" spans="1:8">
      <c r="A84">
        <f t="shared" si="8"/>
        <v>0</v>
      </c>
      <c r="B84" s="13" t="s">
        <v>126</v>
      </c>
      <c r="C84" t="s">
        <v>113</v>
      </c>
      <c r="D84">
        <f>入力表!F46</f>
        <v>0</v>
      </c>
      <c r="E84">
        <f t="shared" si="9"/>
        <v>1</v>
      </c>
      <c r="F84">
        <f t="shared" si="10"/>
        <v>0</v>
      </c>
      <c r="G84">
        <f t="shared" si="11"/>
        <v>0</v>
      </c>
      <c r="H84">
        <f t="shared" si="12"/>
        <v>83</v>
      </c>
    </row>
    <row r="85" spans="1:8">
      <c r="A85">
        <f t="shared" si="8"/>
        <v>0</v>
      </c>
      <c r="B85" s="13" t="s">
        <v>126</v>
      </c>
      <c r="C85" t="s">
        <v>114</v>
      </c>
      <c r="D85">
        <f>入力表!G46</f>
        <v>0</v>
      </c>
      <c r="E85">
        <f t="shared" si="9"/>
        <v>1</v>
      </c>
      <c r="F85">
        <f t="shared" si="10"/>
        <v>0</v>
      </c>
      <c r="G85">
        <f t="shared" si="11"/>
        <v>0</v>
      </c>
      <c r="H85">
        <f t="shared" si="12"/>
        <v>84</v>
      </c>
    </row>
    <row r="86" spans="1:8">
      <c r="A86">
        <f t="shared" si="8"/>
        <v>0</v>
      </c>
      <c r="B86" s="13" t="s">
        <v>127</v>
      </c>
      <c r="C86" t="s">
        <v>115</v>
      </c>
      <c r="D86">
        <f>入力表!H46</f>
        <v>0</v>
      </c>
      <c r="E86">
        <f t="shared" si="9"/>
        <v>1</v>
      </c>
      <c r="F86">
        <f t="shared" si="10"/>
        <v>0</v>
      </c>
      <c r="G86">
        <f t="shared" si="11"/>
        <v>0</v>
      </c>
      <c r="H86">
        <f t="shared" si="12"/>
        <v>85</v>
      </c>
    </row>
    <row r="87" spans="1:8">
      <c r="A87">
        <f t="shared" si="8"/>
        <v>0</v>
      </c>
      <c r="B87" s="13" t="s">
        <v>127</v>
      </c>
      <c r="C87" t="s">
        <v>116</v>
      </c>
      <c r="D87">
        <f>入力表!I46</f>
        <v>0</v>
      </c>
      <c r="E87">
        <f t="shared" si="9"/>
        <v>1</v>
      </c>
      <c r="F87">
        <f t="shared" si="10"/>
        <v>0</v>
      </c>
      <c r="G87">
        <f t="shared" si="11"/>
        <v>0</v>
      </c>
      <c r="H87">
        <f t="shared" si="12"/>
        <v>86</v>
      </c>
    </row>
    <row r="88" spans="1:8">
      <c r="A88">
        <f t="shared" si="8"/>
        <v>0</v>
      </c>
      <c r="B88" s="13" t="s">
        <v>128</v>
      </c>
      <c r="C88" t="s">
        <v>117</v>
      </c>
      <c r="D88">
        <f>入力表!J46</f>
        <v>0</v>
      </c>
      <c r="E88">
        <f t="shared" si="9"/>
        <v>1</v>
      </c>
      <c r="F88">
        <f t="shared" si="10"/>
        <v>0</v>
      </c>
      <c r="G88">
        <f t="shared" si="11"/>
        <v>0</v>
      </c>
      <c r="H88">
        <f t="shared" si="12"/>
        <v>87</v>
      </c>
    </row>
    <row r="89" spans="1:8">
      <c r="A89">
        <f t="shared" si="8"/>
        <v>0</v>
      </c>
      <c r="B89" s="13" t="s">
        <v>128</v>
      </c>
      <c r="C89" t="s">
        <v>118</v>
      </c>
      <c r="D89">
        <f>入力表!K46</f>
        <v>0</v>
      </c>
      <c r="E89">
        <f t="shared" si="9"/>
        <v>1</v>
      </c>
      <c r="F89">
        <f t="shared" si="10"/>
        <v>0</v>
      </c>
      <c r="G89">
        <f t="shared" si="11"/>
        <v>0</v>
      </c>
      <c r="H89">
        <f t="shared" si="12"/>
        <v>88</v>
      </c>
    </row>
    <row r="90" spans="1:8">
      <c r="A90">
        <f t="shared" si="8"/>
        <v>0</v>
      </c>
      <c r="B90" s="13" t="s">
        <v>129</v>
      </c>
      <c r="C90" t="s">
        <v>119</v>
      </c>
      <c r="D90">
        <f>入力表!B50</f>
        <v>0</v>
      </c>
      <c r="E90">
        <f t="shared" si="9"/>
        <v>1</v>
      </c>
      <c r="F90">
        <f t="shared" si="10"/>
        <v>0</v>
      </c>
      <c r="G90">
        <f t="shared" si="11"/>
        <v>0</v>
      </c>
      <c r="H90">
        <f t="shared" si="12"/>
        <v>89</v>
      </c>
    </row>
    <row r="91" spans="1:8">
      <c r="A91">
        <f t="shared" si="8"/>
        <v>0</v>
      </c>
      <c r="B91" s="13" t="s">
        <v>129</v>
      </c>
      <c r="C91" t="s">
        <v>120</v>
      </c>
      <c r="D91">
        <f>入力表!C50</f>
        <v>0</v>
      </c>
      <c r="E91">
        <f t="shared" si="9"/>
        <v>1</v>
      </c>
      <c r="F91">
        <f t="shared" si="10"/>
        <v>0</v>
      </c>
      <c r="G91">
        <f t="shared" si="11"/>
        <v>0</v>
      </c>
      <c r="H91">
        <f t="shared" si="12"/>
        <v>90</v>
      </c>
    </row>
    <row r="92" spans="1:8">
      <c r="A92">
        <f t="shared" si="8"/>
        <v>0</v>
      </c>
      <c r="B92" s="13" t="s">
        <v>130</v>
      </c>
      <c r="C92" t="s">
        <v>121</v>
      </c>
      <c r="D92">
        <f>入力表!D50</f>
        <v>0</v>
      </c>
      <c r="E92">
        <f t="shared" si="9"/>
        <v>1</v>
      </c>
      <c r="F92">
        <f t="shared" si="10"/>
        <v>0</v>
      </c>
      <c r="G92">
        <f t="shared" si="11"/>
        <v>0</v>
      </c>
      <c r="H92">
        <f t="shared" si="12"/>
        <v>91</v>
      </c>
    </row>
    <row r="93" spans="1:8">
      <c r="A93">
        <f t="shared" si="8"/>
        <v>0</v>
      </c>
      <c r="B93" s="13" t="s">
        <v>130</v>
      </c>
      <c r="C93" t="s">
        <v>122</v>
      </c>
      <c r="D93">
        <f>入力表!E50</f>
        <v>0</v>
      </c>
      <c r="E93">
        <f t="shared" si="9"/>
        <v>1</v>
      </c>
      <c r="F93">
        <f t="shared" si="10"/>
        <v>0</v>
      </c>
      <c r="G93">
        <f t="shared" si="11"/>
        <v>0</v>
      </c>
      <c r="H93">
        <f t="shared" si="12"/>
        <v>92</v>
      </c>
    </row>
    <row r="94" spans="1:8">
      <c r="A94">
        <f t="shared" si="8"/>
        <v>0</v>
      </c>
      <c r="E94">
        <f t="shared" si="9"/>
        <v>1</v>
      </c>
      <c r="F94">
        <f t="shared" si="10"/>
        <v>0</v>
      </c>
      <c r="G94">
        <f t="shared" si="11"/>
        <v>0</v>
      </c>
      <c r="H94">
        <f t="shared" si="12"/>
        <v>93</v>
      </c>
    </row>
    <row r="95" spans="1:8">
      <c r="A95">
        <f t="shared" si="8"/>
        <v>0</v>
      </c>
      <c r="E95">
        <f t="shared" si="9"/>
        <v>1</v>
      </c>
      <c r="F95">
        <f t="shared" si="10"/>
        <v>0</v>
      </c>
      <c r="G95">
        <f t="shared" si="11"/>
        <v>0</v>
      </c>
      <c r="H95">
        <f t="shared" si="12"/>
        <v>94</v>
      </c>
    </row>
    <row r="96" spans="1:8">
      <c r="A96">
        <f t="shared" si="8"/>
        <v>0</v>
      </c>
      <c r="E96">
        <f t="shared" si="9"/>
        <v>1</v>
      </c>
      <c r="F96">
        <f t="shared" si="10"/>
        <v>0</v>
      </c>
      <c r="G96">
        <f t="shared" si="11"/>
        <v>0</v>
      </c>
      <c r="H96">
        <f t="shared" si="12"/>
        <v>95</v>
      </c>
    </row>
    <row r="97" spans="1:8">
      <c r="A97">
        <f t="shared" si="8"/>
        <v>0</v>
      </c>
      <c r="E97">
        <f t="shared" si="9"/>
        <v>1</v>
      </c>
      <c r="F97">
        <f t="shared" si="10"/>
        <v>0</v>
      </c>
      <c r="G97">
        <f t="shared" si="11"/>
        <v>0</v>
      </c>
      <c r="H97">
        <f t="shared" si="12"/>
        <v>96</v>
      </c>
    </row>
    <row r="98" spans="1:8">
      <c r="A98">
        <f t="shared" si="8"/>
        <v>0</v>
      </c>
      <c r="E98">
        <f t="shared" si="9"/>
        <v>1</v>
      </c>
      <c r="F98">
        <f t="shared" si="10"/>
        <v>0</v>
      </c>
      <c r="G98">
        <f t="shared" si="11"/>
        <v>0</v>
      </c>
      <c r="H98">
        <f t="shared" si="12"/>
        <v>97</v>
      </c>
    </row>
    <row r="99" spans="1:8">
      <c r="A99">
        <f t="shared" si="8"/>
        <v>0</v>
      </c>
      <c r="E99">
        <f t="shared" si="9"/>
        <v>1</v>
      </c>
      <c r="F99">
        <f t="shared" si="10"/>
        <v>0</v>
      </c>
      <c r="G99">
        <f t="shared" si="11"/>
        <v>0</v>
      </c>
      <c r="H99">
        <f t="shared" si="12"/>
        <v>98</v>
      </c>
    </row>
    <row r="100" spans="1:8">
      <c r="A100">
        <f t="shared" si="8"/>
        <v>0</v>
      </c>
      <c r="E100">
        <f t="shared" si="9"/>
        <v>1</v>
      </c>
      <c r="F100">
        <f t="shared" si="10"/>
        <v>0</v>
      </c>
      <c r="G100">
        <f t="shared" si="11"/>
        <v>0</v>
      </c>
      <c r="H100">
        <f t="shared" si="12"/>
        <v>99</v>
      </c>
    </row>
    <row r="101" spans="1:8">
      <c r="A101">
        <f t="shared" si="8"/>
        <v>0</v>
      </c>
      <c r="E101">
        <f t="shared" si="9"/>
        <v>1</v>
      </c>
      <c r="F101">
        <f t="shared" si="10"/>
        <v>0</v>
      </c>
      <c r="G101">
        <f t="shared" si="11"/>
        <v>0</v>
      </c>
      <c r="H101">
        <f t="shared" si="12"/>
        <v>100</v>
      </c>
    </row>
    <row r="102" spans="1:8">
      <c r="A102">
        <f t="shared" si="8"/>
        <v>0</v>
      </c>
      <c r="E102">
        <f t="shared" si="9"/>
        <v>1</v>
      </c>
      <c r="F102">
        <f t="shared" si="10"/>
        <v>0</v>
      </c>
      <c r="G102">
        <f t="shared" si="11"/>
        <v>0</v>
      </c>
      <c r="H102">
        <f t="shared" si="12"/>
        <v>101</v>
      </c>
    </row>
    <row r="103" spans="1:8">
      <c r="A103">
        <f t="shared" si="8"/>
        <v>0</v>
      </c>
      <c r="E103">
        <f t="shared" si="9"/>
        <v>1</v>
      </c>
      <c r="F103">
        <f t="shared" si="10"/>
        <v>0</v>
      </c>
      <c r="G103">
        <f t="shared" si="11"/>
        <v>0</v>
      </c>
      <c r="H103">
        <f t="shared" si="12"/>
        <v>102</v>
      </c>
    </row>
    <row r="104" spans="1:8">
      <c r="A104">
        <f t="shared" si="8"/>
        <v>0</v>
      </c>
      <c r="E104">
        <f t="shared" si="9"/>
        <v>1</v>
      </c>
      <c r="F104">
        <f t="shared" si="10"/>
        <v>0</v>
      </c>
      <c r="G104">
        <f t="shared" si="11"/>
        <v>0</v>
      </c>
      <c r="H104">
        <f t="shared" si="12"/>
        <v>103</v>
      </c>
    </row>
    <row r="105" spans="1:8">
      <c r="A105">
        <f t="shared" si="8"/>
        <v>0</v>
      </c>
      <c r="E105">
        <f t="shared" si="9"/>
        <v>1</v>
      </c>
      <c r="F105">
        <f t="shared" si="10"/>
        <v>0</v>
      </c>
      <c r="G105">
        <f t="shared" si="11"/>
        <v>0</v>
      </c>
      <c r="H105">
        <f t="shared" si="12"/>
        <v>104</v>
      </c>
    </row>
    <row r="106" spans="1:8">
      <c r="A106">
        <f t="shared" si="8"/>
        <v>0</v>
      </c>
      <c r="E106">
        <f t="shared" si="9"/>
        <v>1</v>
      </c>
      <c r="F106">
        <f t="shared" si="10"/>
        <v>0</v>
      </c>
      <c r="G106">
        <f t="shared" si="11"/>
        <v>0</v>
      </c>
      <c r="H106">
        <f t="shared" si="12"/>
        <v>105</v>
      </c>
    </row>
    <row r="107" spans="1:8">
      <c r="A107">
        <f t="shared" si="8"/>
        <v>0</v>
      </c>
      <c r="E107">
        <f t="shared" si="9"/>
        <v>1</v>
      </c>
      <c r="F107">
        <f t="shared" si="10"/>
        <v>0</v>
      </c>
      <c r="G107">
        <f t="shared" si="11"/>
        <v>0</v>
      </c>
      <c r="H107">
        <f t="shared" si="12"/>
        <v>106</v>
      </c>
    </row>
    <row r="108" spans="1:8">
      <c r="A108">
        <f t="shared" si="8"/>
        <v>0</v>
      </c>
      <c r="E108">
        <f t="shared" si="9"/>
        <v>1</v>
      </c>
      <c r="F108">
        <f t="shared" si="10"/>
        <v>0</v>
      </c>
      <c r="G108">
        <f t="shared" si="11"/>
        <v>0</v>
      </c>
      <c r="H108">
        <f t="shared" si="12"/>
        <v>107</v>
      </c>
    </row>
    <row r="109" spans="1:8">
      <c r="A109">
        <f t="shared" si="8"/>
        <v>0</v>
      </c>
      <c r="E109">
        <f t="shared" si="9"/>
        <v>1</v>
      </c>
      <c r="F109">
        <f t="shared" si="10"/>
        <v>0</v>
      </c>
      <c r="G109">
        <f t="shared" si="11"/>
        <v>0</v>
      </c>
      <c r="H109">
        <f t="shared" si="12"/>
        <v>108</v>
      </c>
    </row>
    <row r="110" spans="1:8">
      <c r="A110">
        <f t="shared" si="8"/>
        <v>0</v>
      </c>
      <c r="E110">
        <f t="shared" si="9"/>
        <v>1</v>
      </c>
      <c r="F110">
        <f t="shared" si="10"/>
        <v>0</v>
      </c>
      <c r="G110">
        <f t="shared" si="11"/>
        <v>0</v>
      </c>
      <c r="H110">
        <f t="shared" si="12"/>
        <v>109</v>
      </c>
    </row>
    <row r="111" spans="1:8">
      <c r="A111">
        <f t="shared" si="8"/>
        <v>0</v>
      </c>
      <c r="E111">
        <f t="shared" si="9"/>
        <v>1</v>
      </c>
      <c r="F111">
        <f t="shared" si="10"/>
        <v>0</v>
      </c>
      <c r="G111">
        <f t="shared" si="11"/>
        <v>0</v>
      </c>
      <c r="H111">
        <f t="shared" si="12"/>
        <v>110</v>
      </c>
    </row>
    <row r="112" spans="1:8">
      <c r="A112">
        <f t="shared" si="8"/>
        <v>0</v>
      </c>
      <c r="E112">
        <f t="shared" si="9"/>
        <v>1</v>
      </c>
      <c r="F112">
        <f t="shared" si="10"/>
        <v>0</v>
      </c>
      <c r="G112">
        <f t="shared" si="11"/>
        <v>0</v>
      </c>
      <c r="H112">
        <f t="shared" si="12"/>
        <v>111</v>
      </c>
    </row>
    <row r="113" spans="1:8">
      <c r="A113">
        <f t="shared" si="8"/>
        <v>0</v>
      </c>
      <c r="E113">
        <f t="shared" si="9"/>
        <v>1</v>
      </c>
      <c r="F113">
        <f t="shared" si="10"/>
        <v>0</v>
      </c>
      <c r="G113">
        <f t="shared" si="11"/>
        <v>0</v>
      </c>
      <c r="H113">
        <f t="shared" si="12"/>
        <v>112</v>
      </c>
    </row>
    <row r="114" spans="1:8">
      <c r="A114">
        <f t="shared" si="8"/>
        <v>0</v>
      </c>
      <c r="E114">
        <f t="shared" si="9"/>
        <v>1</v>
      </c>
      <c r="F114">
        <f t="shared" si="10"/>
        <v>0</v>
      </c>
      <c r="G114">
        <f t="shared" si="11"/>
        <v>0</v>
      </c>
      <c r="H114">
        <f t="shared" si="12"/>
        <v>113</v>
      </c>
    </row>
    <row r="115" spans="1:8">
      <c r="A115">
        <f t="shared" si="8"/>
        <v>0</v>
      </c>
      <c r="E115">
        <f t="shared" si="9"/>
        <v>1</v>
      </c>
      <c r="F115">
        <f t="shared" si="10"/>
        <v>0</v>
      </c>
      <c r="G115">
        <f t="shared" si="11"/>
        <v>0</v>
      </c>
      <c r="H115">
        <f t="shared" si="12"/>
        <v>114</v>
      </c>
    </row>
    <row r="116" spans="1:8">
      <c r="A116">
        <f t="shared" si="8"/>
        <v>0</v>
      </c>
      <c r="E116">
        <f t="shared" si="9"/>
        <v>1</v>
      </c>
      <c r="F116">
        <f t="shared" si="10"/>
        <v>0</v>
      </c>
      <c r="G116">
        <f t="shared" si="11"/>
        <v>0</v>
      </c>
      <c r="H116">
        <f t="shared" si="12"/>
        <v>115</v>
      </c>
    </row>
    <row r="117" spans="1:8">
      <c r="A117">
        <f t="shared" si="8"/>
        <v>0</v>
      </c>
      <c r="E117">
        <f t="shared" si="9"/>
        <v>1</v>
      </c>
      <c r="F117">
        <f t="shared" si="10"/>
        <v>0</v>
      </c>
      <c r="G117">
        <f t="shared" si="11"/>
        <v>0</v>
      </c>
      <c r="H117">
        <f t="shared" si="12"/>
        <v>116</v>
      </c>
    </row>
    <row r="118" spans="1:8">
      <c r="A118">
        <f t="shared" si="8"/>
        <v>0</v>
      </c>
      <c r="E118">
        <f t="shared" si="9"/>
        <v>1</v>
      </c>
      <c r="F118">
        <f t="shared" si="10"/>
        <v>0</v>
      </c>
      <c r="G118">
        <f t="shared" si="11"/>
        <v>0</v>
      </c>
      <c r="H118">
        <f t="shared" si="12"/>
        <v>117</v>
      </c>
    </row>
    <row r="119" spans="1:8">
      <c r="A119">
        <f t="shared" si="8"/>
        <v>0</v>
      </c>
      <c r="E119">
        <f t="shared" si="9"/>
        <v>1</v>
      </c>
      <c r="F119">
        <f t="shared" si="10"/>
        <v>0</v>
      </c>
      <c r="G119">
        <f t="shared" si="11"/>
        <v>0</v>
      </c>
      <c r="H119">
        <f t="shared" si="12"/>
        <v>118</v>
      </c>
    </row>
    <row r="120" spans="1:8">
      <c r="A120">
        <f t="shared" si="8"/>
        <v>0</v>
      </c>
      <c r="E120">
        <f t="shared" si="9"/>
        <v>1</v>
      </c>
      <c r="F120">
        <f t="shared" si="10"/>
        <v>0</v>
      </c>
      <c r="G120">
        <f t="shared" si="11"/>
        <v>0</v>
      </c>
      <c r="H120">
        <f t="shared" si="12"/>
        <v>119</v>
      </c>
    </row>
    <row r="121" spans="1:8">
      <c r="A121">
        <f t="shared" si="8"/>
        <v>0</v>
      </c>
      <c r="E121">
        <f t="shared" si="9"/>
        <v>1</v>
      </c>
      <c r="F121">
        <f t="shared" si="10"/>
        <v>0</v>
      </c>
      <c r="G121">
        <f t="shared" si="11"/>
        <v>0</v>
      </c>
      <c r="H121">
        <f t="shared" si="12"/>
        <v>120</v>
      </c>
    </row>
    <row r="122" spans="1:8">
      <c r="A122">
        <f t="shared" si="8"/>
        <v>0</v>
      </c>
      <c r="E122">
        <f t="shared" si="9"/>
        <v>1</v>
      </c>
      <c r="F122">
        <f t="shared" si="10"/>
        <v>0</v>
      </c>
      <c r="G122">
        <f t="shared" si="11"/>
        <v>0</v>
      </c>
      <c r="H122">
        <f t="shared" si="12"/>
        <v>121</v>
      </c>
    </row>
    <row r="123" spans="1:8">
      <c r="A123">
        <f t="shared" si="8"/>
        <v>0</v>
      </c>
      <c r="E123">
        <f t="shared" si="9"/>
        <v>1</v>
      </c>
      <c r="F123">
        <f t="shared" si="10"/>
        <v>0</v>
      </c>
      <c r="G123">
        <f t="shared" si="11"/>
        <v>0</v>
      </c>
      <c r="H123">
        <f t="shared" si="12"/>
        <v>122</v>
      </c>
    </row>
    <row r="124" spans="1:8">
      <c r="A124">
        <f t="shared" si="8"/>
        <v>0</v>
      </c>
      <c r="E124">
        <f t="shared" si="9"/>
        <v>1</v>
      </c>
      <c r="F124">
        <f t="shared" si="10"/>
        <v>0</v>
      </c>
      <c r="G124">
        <f t="shared" si="11"/>
        <v>0</v>
      </c>
      <c r="H124">
        <f t="shared" si="12"/>
        <v>123</v>
      </c>
    </row>
    <row r="125" spans="1:8">
      <c r="A125">
        <f t="shared" si="8"/>
        <v>0</v>
      </c>
      <c r="E125">
        <f t="shared" si="9"/>
        <v>1</v>
      </c>
      <c r="F125">
        <f t="shared" si="10"/>
        <v>0</v>
      </c>
      <c r="G125">
        <f t="shared" si="11"/>
        <v>0</v>
      </c>
      <c r="H125">
        <f t="shared" si="12"/>
        <v>124</v>
      </c>
    </row>
    <row r="126" spans="1:8">
      <c r="A126">
        <f t="shared" si="8"/>
        <v>0</v>
      </c>
      <c r="E126">
        <f t="shared" si="9"/>
        <v>1</v>
      </c>
      <c r="F126">
        <f t="shared" si="10"/>
        <v>0</v>
      </c>
      <c r="G126">
        <f t="shared" si="11"/>
        <v>0</v>
      </c>
      <c r="H126">
        <f t="shared" si="12"/>
        <v>125</v>
      </c>
    </row>
    <row r="127" spans="1:8">
      <c r="A127">
        <f t="shared" si="8"/>
        <v>0</v>
      </c>
      <c r="E127">
        <f t="shared" si="9"/>
        <v>1</v>
      </c>
      <c r="F127">
        <f t="shared" si="10"/>
        <v>0</v>
      </c>
      <c r="G127">
        <f t="shared" si="11"/>
        <v>0</v>
      </c>
      <c r="H127">
        <f t="shared" si="12"/>
        <v>126</v>
      </c>
    </row>
    <row r="128" spans="1:8">
      <c r="A128">
        <f t="shared" si="8"/>
        <v>0</v>
      </c>
      <c r="E128">
        <f t="shared" si="9"/>
        <v>1</v>
      </c>
      <c r="F128">
        <f t="shared" si="10"/>
        <v>0</v>
      </c>
      <c r="G128">
        <f t="shared" si="11"/>
        <v>0</v>
      </c>
      <c r="H128">
        <f t="shared" si="12"/>
        <v>127</v>
      </c>
    </row>
    <row r="129" spans="1:8">
      <c r="A129">
        <f t="shared" si="8"/>
        <v>0</v>
      </c>
      <c r="E129">
        <f t="shared" si="9"/>
        <v>1</v>
      </c>
      <c r="F129">
        <f t="shared" si="10"/>
        <v>0</v>
      </c>
      <c r="G129">
        <f t="shared" si="11"/>
        <v>0</v>
      </c>
      <c r="H129">
        <f t="shared" si="12"/>
        <v>128</v>
      </c>
    </row>
    <row r="130" spans="1:8">
      <c r="A130">
        <f t="shared" si="8"/>
        <v>0</v>
      </c>
      <c r="E130">
        <f t="shared" si="9"/>
        <v>1</v>
      </c>
      <c r="F130">
        <f t="shared" si="10"/>
        <v>0</v>
      </c>
      <c r="G130">
        <f t="shared" si="11"/>
        <v>0</v>
      </c>
      <c r="H130">
        <f t="shared" si="12"/>
        <v>129</v>
      </c>
    </row>
    <row r="131" spans="1:8">
      <c r="A131">
        <f t="shared" ref="A131:A159" si="13">F131</f>
        <v>0</v>
      </c>
      <c r="E131">
        <f t="shared" ref="E131:E159" si="14">RANK(D131,$D$2:$D$159,0)</f>
        <v>1</v>
      </c>
      <c r="F131">
        <f t="shared" si="10"/>
        <v>0</v>
      </c>
      <c r="G131">
        <f t="shared" si="11"/>
        <v>0</v>
      </c>
      <c r="H131">
        <f t="shared" si="12"/>
        <v>130</v>
      </c>
    </row>
    <row r="132" spans="1:8">
      <c r="A132">
        <f t="shared" si="13"/>
        <v>0</v>
      </c>
      <c r="E132">
        <f t="shared" si="14"/>
        <v>1</v>
      </c>
      <c r="F132">
        <f t="shared" ref="F132:F159" si="15">IF(D132&gt;0,G131+1,0)</f>
        <v>0</v>
      </c>
      <c r="G132">
        <f t="shared" ref="G132:G159" si="16">IF(D132&gt;0,F132,G131)</f>
        <v>0</v>
      </c>
      <c r="H132">
        <f t="shared" ref="H132:H159" si="17">H131+1</f>
        <v>131</v>
      </c>
    </row>
    <row r="133" spans="1:8">
      <c r="A133">
        <f t="shared" si="13"/>
        <v>0</v>
      </c>
      <c r="E133">
        <f t="shared" si="14"/>
        <v>1</v>
      </c>
      <c r="F133">
        <f t="shared" si="15"/>
        <v>0</v>
      </c>
      <c r="G133">
        <f t="shared" si="16"/>
        <v>0</v>
      </c>
      <c r="H133">
        <f t="shared" si="17"/>
        <v>132</v>
      </c>
    </row>
    <row r="134" spans="1:8">
      <c r="A134">
        <f t="shared" si="13"/>
        <v>0</v>
      </c>
      <c r="E134">
        <f t="shared" si="14"/>
        <v>1</v>
      </c>
      <c r="F134">
        <f t="shared" si="15"/>
        <v>0</v>
      </c>
      <c r="G134">
        <f t="shared" si="16"/>
        <v>0</v>
      </c>
      <c r="H134">
        <f t="shared" si="17"/>
        <v>133</v>
      </c>
    </row>
    <row r="135" spans="1:8">
      <c r="A135">
        <f t="shared" si="13"/>
        <v>0</v>
      </c>
      <c r="E135">
        <f t="shared" si="14"/>
        <v>1</v>
      </c>
      <c r="F135">
        <f t="shared" si="15"/>
        <v>0</v>
      </c>
      <c r="G135">
        <f t="shared" si="16"/>
        <v>0</v>
      </c>
      <c r="H135">
        <f t="shared" si="17"/>
        <v>134</v>
      </c>
    </row>
    <row r="136" spans="1:8">
      <c r="A136">
        <f t="shared" si="13"/>
        <v>0</v>
      </c>
      <c r="E136">
        <f t="shared" si="14"/>
        <v>1</v>
      </c>
      <c r="F136">
        <f t="shared" si="15"/>
        <v>0</v>
      </c>
      <c r="G136">
        <f t="shared" si="16"/>
        <v>0</v>
      </c>
      <c r="H136">
        <f t="shared" si="17"/>
        <v>135</v>
      </c>
    </row>
    <row r="137" spans="1:8">
      <c r="A137">
        <f t="shared" si="13"/>
        <v>0</v>
      </c>
      <c r="E137">
        <f t="shared" si="14"/>
        <v>1</v>
      </c>
      <c r="F137">
        <f t="shared" si="15"/>
        <v>0</v>
      </c>
      <c r="G137">
        <f t="shared" si="16"/>
        <v>0</v>
      </c>
      <c r="H137">
        <f t="shared" si="17"/>
        <v>136</v>
      </c>
    </row>
    <row r="138" spans="1:8">
      <c r="A138">
        <f t="shared" si="13"/>
        <v>0</v>
      </c>
      <c r="E138">
        <f t="shared" si="14"/>
        <v>1</v>
      </c>
      <c r="F138">
        <f t="shared" si="15"/>
        <v>0</v>
      </c>
      <c r="G138">
        <f t="shared" si="16"/>
        <v>0</v>
      </c>
      <c r="H138">
        <f t="shared" si="17"/>
        <v>137</v>
      </c>
    </row>
    <row r="139" spans="1:8">
      <c r="A139">
        <f t="shared" si="13"/>
        <v>0</v>
      </c>
      <c r="E139">
        <f t="shared" si="14"/>
        <v>1</v>
      </c>
      <c r="F139">
        <f t="shared" si="15"/>
        <v>0</v>
      </c>
      <c r="G139">
        <f t="shared" si="16"/>
        <v>0</v>
      </c>
      <c r="H139">
        <f t="shared" si="17"/>
        <v>138</v>
      </c>
    </row>
    <row r="140" spans="1:8">
      <c r="A140">
        <f t="shared" si="13"/>
        <v>0</v>
      </c>
      <c r="E140">
        <f t="shared" si="14"/>
        <v>1</v>
      </c>
      <c r="F140">
        <f t="shared" si="15"/>
        <v>0</v>
      </c>
      <c r="G140">
        <f t="shared" si="16"/>
        <v>0</v>
      </c>
      <c r="H140">
        <f t="shared" si="17"/>
        <v>139</v>
      </c>
    </row>
    <row r="141" spans="1:8">
      <c r="A141">
        <f t="shared" si="13"/>
        <v>0</v>
      </c>
      <c r="E141">
        <f t="shared" si="14"/>
        <v>1</v>
      </c>
      <c r="F141">
        <f t="shared" si="15"/>
        <v>0</v>
      </c>
      <c r="G141">
        <f t="shared" si="16"/>
        <v>0</v>
      </c>
      <c r="H141">
        <f t="shared" si="17"/>
        <v>140</v>
      </c>
    </row>
    <row r="142" spans="1:8">
      <c r="A142">
        <f t="shared" si="13"/>
        <v>0</v>
      </c>
      <c r="E142">
        <f t="shared" si="14"/>
        <v>1</v>
      </c>
      <c r="F142">
        <f t="shared" si="15"/>
        <v>0</v>
      </c>
      <c r="G142">
        <f t="shared" si="16"/>
        <v>0</v>
      </c>
      <c r="H142">
        <f t="shared" si="17"/>
        <v>141</v>
      </c>
    </row>
    <row r="143" spans="1:8">
      <c r="A143">
        <f t="shared" si="13"/>
        <v>0</v>
      </c>
      <c r="E143">
        <f t="shared" si="14"/>
        <v>1</v>
      </c>
      <c r="F143">
        <f t="shared" si="15"/>
        <v>0</v>
      </c>
      <c r="G143">
        <f t="shared" si="16"/>
        <v>0</v>
      </c>
      <c r="H143">
        <f t="shared" si="17"/>
        <v>142</v>
      </c>
    </row>
    <row r="144" spans="1:8">
      <c r="A144">
        <f t="shared" si="13"/>
        <v>0</v>
      </c>
      <c r="E144">
        <f t="shared" si="14"/>
        <v>1</v>
      </c>
      <c r="F144">
        <f t="shared" si="15"/>
        <v>0</v>
      </c>
      <c r="G144">
        <f t="shared" si="16"/>
        <v>0</v>
      </c>
      <c r="H144">
        <f t="shared" si="17"/>
        <v>143</v>
      </c>
    </row>
    <row r="145" spans="1:8">
      <c r="A145">
        <f t="shared" si="13"/>
        <v>0</v>
      </c>
      <c r="E145">
        <f t="shared" si="14"/>
        <v>1</v>
      </c>
      <c r="F145">
        <f t="shared" si="15"/>
        <v>0</v>
      </c>
      <c r="G145">
        <f t="shared" si="16"/>
        <v>0</v>
      </c>
      <c r="H145">
        <f t="shared" si="17"/>
        <v>144</v>
      </c>
    </row>
    <row r="146" spans="1:8">
      <c r="A146">
        <f t="shared" si="13"/>
        <v>0</v>
      </c>
      <c r="E146">
        <f t="shared" si="14"/>
        <v>1</v>
      </c>
      <c r="F146">
        <f t="shared" si="15"/>
        <v>0</v>
      </c>
      <c r="G146">
        <f t="shared" si="16"/>
        <v>0</v>
      </c>
      <c r="H146">
        <f t="shared" si="17"/>
        <v>145</v>
      </c>
    </row>
    <row r="147" spans="1:8">
      <c r="A147">
        <f t="shared" si="13"/>
        <v>0</v>
      </c>
      <c r="E147">
        <f t="shared" si="14"/>
        <v>1</v>
      </c>
      <c r="F147">
        <f t="shared" si="15"/>
        <v>0</v>
      </c>
      <c r="G147">
        <f t="shared" si="16"/>
        <v>0</v>
      </c>
      <c r="H147">
        <f t="shared" si="17"/>
        <v>146</v>
      </c>
    </row>
    <row r="148" spans="1:8">
      <c r="A148">
        <f t="shared" si="13"/>
        <v>0</v>
      </c>
      <c r="E148">
        <f t="shared" si="14"/>
        <v>1</v>
      </c>
      <c r="F148">
        <f t="shared" si="15"/>
        <v>0</v>
      </c>
      <c r="G148">
        <f t="shared" si="16"/>
        <v>0</v>
      </c>
      <c r="H148">
        <f t="shared" si="17"/>
        <v>147</v>
      </c>
    </row>
    <row r="149" spans="1:8">
      <c r="A149">
        <f t="shared" si="13"/>
        <v>0</v>
      </c>
      <c r="E149">
        <f t="shared" si="14"/>
        <v>1</v>
      </c>
      <c r="F149">
        <f t="shared" si="15"/>
        <v>0</v>
      </c>
      <c r="G149">
        <f t="shared" si="16"/>
        <v>0</v>
      </c>
      <c r="H149">
        <f t="shared" si="17"/>
        <v>148</v>
      </c>
    </row>
    <row r="150" spans="1:8">
      <c r="A150">
        <f t="shared" si="13"/>
        <v>0</v>
      </c>
      <c r="E150">
        <f t="shared" si="14"/>
        <v>1</v>
      </c>
      <c r="F150">
        <f t="shared" si="15"/>
        <v>0</v>
      </c>
      <c r="G150">
        <f t="shared" si="16"/>
        <v>0</v>
      </c>
      <c r="H150">
        <f t="shared" si="17"/>
        <v>149</v>
      </c>
    </row>
    <row r="151" spans="1:8">
      <c r="A151">
        <f t="shared" si="13"/>
        <v>0</v>
      </c>
      <c r="E151">
        <f t="shared" si="14"/>
        <v>1</v>
      </c>
      <c r="F151">
        <f t="shared" si="15"/>
        <v>0</v>
      </c>
      <c r="G151">
        <f t="shared" si="16"/>
        <v>0</v>
      </c>
      <c r="H151">
        <f t="shared" si="17"/>
        <v>150</v>
      </c>
    </row>
    <row r="152" spans="1:8">
      <c r="A152">
        <f t="shared" si="13"/>
        <v>0</v>
      </c>
      <c r="E152">
        <f t="shared" si="14"/>
        <v>1</v>
      </c>
      <c r="F152">
        <f t="shared" si="15"/>
        <v>0</v>
      </c>
      <c r="G152">
        <f t="shared" si="16"/>
        <v>0</v>
      </c>
      <c r="H152">
        <f t="shared" si="17"/>
        <v>151</v>
      </c>
    </row>
    <row r="153" spans="1:8">
      <c r="A153">
        <f t="shared" si="13"/>
        <v>0</v>
      </c>
      <c r="E153">
        <f t="shared" si="14"/>
        <v>1</v>
      </c>
      <c r="F153">
        <f t="shared" si="15"/>
        <v>0</v>
      </c>
      <c r="G153">
        <f t="shared" si="16"/>
        <v>0</v>
      </c>
      <c r="H153">
        <f t="shared" si="17"/>
        <v>152</v>
      </c>
    </row>
    <row r="154" spans="1:8">
      <c r="A154">
        <f t="shared" si="13"/>
        <v>0</v>
      </c>
      <c r="E154">
        <f t="shared" si="14"/>
        <v>1</v>
      </c>
      <c r="F154">
        <f t="shared" si="15"/>
        <v>0</v>
      </c>
      <c r="G154">
        <f t="shared" si="16"/>
        <v>0</v>
      </c>
      <c r="H154">
        <f t="shared" si="17"/>
        <v>153</v>
      </c>
    </row>
    <row r="155" spans="1:8">
      <c r="A155">
        <f t="shared" si="13"/>
        <v>0</v>
      </c>
      <c r="E155">
        <f t="shared" si="14"/>
        <v>1</v>
      </c>
      <c r="F155">
        <f t="shared" si="15"/>
        <v>0</v>
      </c>
      <c r="G155">
        <f t="shared" si="16"/>
        <v>0</v>
      </c>
      <c r="H155">
        <f t="shared" si="17"/>
        <v>154</v>
      </c>
    </row>
    <row r="156" spans="1:8">
      <c r="A156">
        <f t="shared" si="13"/>
        <v>0</v>
      </c>
      <c r="E156">
        <f t="shared" si="14"/>
        <v>1</v>
      </c>
      <c r="F156">
        <f t="shared" si="15"/>
        <v>0</v>
      </c>
      <c r="G156">
        <f t="shared" si="16"/>
        <v>0</v>
      </c>
      <c r="H156">
        <f t="shared" si="17"/>
        <v>155</v>
      </c>
    </row>
    <row r="157" spans="1:8">
      <c r="A157">
        <f t="shared" si="13"/>
        <v>0</v>
      </c>
      <c r="E157">
        <f t="shared" si="14"/>
        <v>1</v>
      </c>
      <c r="F157">
        <f t="shared" si="15"/>
        <v>0</v>
      </c>
      <c r="G157">
        <f t="shared" si="16"/>
        <v>0</v>
      </c>
      <c r="H157">
        <f t="shared" si="17"/>
        <v>156</v>
      </c>
    </row>
    <row r="158" spans="1:8">
      <c r="A158">
        <f t="shared" si="13"/>
        <v>0</v>
      </c>
      <c r="E158">
        <f t="shared" si="14"/>
        <v>1</v>
      </c>
      <c r="F158">
        <f t="shared" si="15"/>
        <v>0</v>
      </c>
      <c r="G158">
        <f t="shared" si="16"/>
        <v>0</v>
      </c>
      <c r="H158">
        <f t="shared" si="17"/>
        <v>157</v>
      </c>
    </row>
    <row r="159" spans="1:8">
      <c r="A159">
        <f t="shared" si="13"/>
        <v>0</v>
      </c>
      <c r="E159">
        <f t="shared" si="14"/>
        <v>1</v>
      </c>
      <c r="F159">
        <f t="shared" si="15"/>
        <v>0</v>
      </c>
      <c r="G159">
        <f t="shared" si="16"/>
        <v>0</v>
      </c>
      <c r="H159">
        <f t="shared" si="17"/>
        <v>158</v>
      </c>
    </row>
    <row r="161" spans="2:5">
      <c r="B161" s="14"/>
      <c r="C161" s="11" t="s">
        <v>4</v>
      </c>
      <c r="D161" s="11">
        <f>COUNTIF(D2:D159,"&gt;0")</f>
        <v>0</v>
      </c>
      <c r="E161" s="11"/>
    </row>
  </sheetData>
  <sortState ref="G1:I162">
    <sortCondition descending="1" ref="G1"/>
  </sortState>
  <mergeCells count="1">
    <mergeCell ref="F1:G1"/>
  </mergeCells>
  <phoneticPr fontId="1"/>
  <conditionalFormatting sqref="E2">
    <cfRule type="expression" dxfId="6" priority="3">
      <formula>$D$161&gt;$E2</formula>
    </cfRule>
  </conditionalFormatting>
  <conditionalFormatting sqref="E3:E159">
    <cfRule type="expression" dxfId="5" priority="2">
      <formula>$D$161&gt;$E3</formula>
    </cfRule>
  </conditionalFormatting>
  <conditionalFormatting sqref="E2">
    <cfRule type="expression" dxfId="4" priority="1">
      <formula>$D$161&gt;$E2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入力表</vt:lpstr>
      <vt:lpstr>統計</vt:lpstr>
      <vt:lpstr>入力表!Print_Area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2015-10-09T14:50:33Z</cp:lastPrinted>
  <dcterms:created xsi:type="dcterms:W3CDTF">2015-10-07T15:57:36Z</dcterms:created>
  <dcterms:modified xsi:type="dcterms:W3CDTF">2015-10-10T01:51:04Z</dcterms:modified>
</cp:coreProperties>
</file>